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3\_ZamowieniaPubliczne\PRZETARGI\ANNA SCHARNOWSKA\2026\Powyżej 216 tys\2UE płyny powtórka\1 SWZ\"/>
    </mc:Choice>
  </mc:AlternateContent>
  <xr:revisionPtr revIDLastSave="0" documentId="13_ncr:1_{A3145EC5-3E4D-449A-8412-439D7D20E223}" xr6:coauthVersionLast="47" xr6:coauthVersionMax="47" xr10:uidLastSave="{00000000-0000-0000-0000-000000000000}"/>
  <bookViews>
    <workbookView xWindow="28680" yWindow="-120" windowWidth="29040" windowHeight="15720" xr2:uid="{08C19743-43C0-492F-92BF-0B8C1082E25E}"/>
  </bookViews>
  <sheets>
    <sheet name="FC" sheetId="1" r:id="rId1"/>
  </sheets>
  <definedNames>
    <definedName name="_xlnm.Print_Area" localSheetId="0">FC!$A$1:$L$158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3" i="1" l="1"/>
  <c r="J153" i="1"/>
  <c r="H153" i="1"/>
  <c r="L146" i="1"/>
  <c r="J146" i="1"/>
  <c r="H146" i="1"/>
  <c r="L138" i="1"/>
  <c r="J138" i="1"/>
  <c r="H138" i="1"/>
  <c r="L131" i="1"/>
  <c r="J131" i="1"/>
  <c r="H131" i="1"/>
  <c r="L124" i="1"/>
  <c r="J124" i="1"/>
  <c r="H124" i="1"/>
  <c r="L115" i="1"/>
  <c r="J115" i="1"/>
  <c r="H115" i="1"/>
  <c r="L102" i="1"/>
  <c r="J102" i="1"/>
  <c r="H102" i="1"/>
  <c r="L95" i="1"/>
  <c r="J95" i="1"/>
  <c r="H95" i="1"/>
  <c r="L88" i="1"/>
  <c r="J88" i="1"/>
  <c r="H88" i="1"/>
  <c r="L80" i="1"/>
  <c r="J80" i="1"/>
  <c r="H80" i="1"/>
  <c r="L67" i="1"/>
  <c r="J67" i="1"/>
  <c r="H67" i="1"/>
  <c r="L44" i="1"/>
  <c r="J44" i="1"/>
  <c r="H44" i="1"/>
  <c r="L52" i="1"/>
  <c r="J52" i="1"/>
  <c r="H52" i="1"/>
  <c r="H152" i="1"/>
  <c r="H145" i="1"/>
  <c r="J145" i="1" s="1"/>
  <c r="L145" i="1" s="1"/>
  <c r="K145" i="1" s="1"/>
  <c r="H144" i="1"/>
  <c r="H137" i="1"/>
  <c r="J137" i="1" s="1"/>
  <c r="H130" i="1"/>
  <c r="J130" i="1" s="1"/>
  <c r="H123" i="1"/>
  <c r="J123" i="1" s="1"/>
  <c r="L123" i="1" s="1"/>
  <c r="K123" i="1" s="1"/>
  <c r="H122" i="1"/>
  <c r="J122" i="1" s="1"/>
  <c r="H121" i="1"/>
  <c r="J121" i="1" s="1"/>
  <c r="L121" i="1" s="1"/>
  <c r="K121" i="1" s="1"/>
  <c r="H114" i="1"/>
  <c r="J114" i="1" s="1"/>
  <c r="L114" i="1" s="1"/>
  <c r="K114" i="1" s="1"/>
  <c r="H113" i="1"/>
  <c r="J113" i="1" s="1"/>
  <c r="H112" i="1"/>
  <c r="J112" i="1" s="1"/>
  <c r="L112" i="1" s="1"/>
  <c r="K112" i="1" s="1"/>
  <c r="H111" i="1"/>
  <c r="J111" i="1" s="1"/>
  <c r="L111" i="1" s="1"/>
  <c r="K111" i="1" s="1"/>
  <c r="H110" i="1"/>
  <c r="J110" i="1" s="1"/>
  <c r="L110" i="1" s="1"/>
  <c r="K110" i="1" s="1"/>
  <c r="H109" i="1"/>
  <c r="J109" i="1" s="1"/>
  <c r="L109" i="1" s="1"/>
  <c r="K109" i="1" s="1"/>
  <c r="H108" i="1"/>
  <c r="J108" i="1" s="1"/>
  <c r="L108" i="1" s="1"/>
  <c r="K108" i="1" s="1"/>
  <c r="H101" i="1"/>
  <c r="J101" i="1" s="1"/>
  <c r="H94" i="1"/>
  <c r="J94" i="1" s="1"/>
  <c r="H87" i="1"/>
  <c r="J87" i="1" s="1"/>
  <c r="L87" i="1" s="1"/>
  <c r="K87" i="1" s="1"/>
  <c r="H86" i="1"/>
  <c r="J86" i="1" s="1"/>
  <c r="H79" i="1"/>
  <c r="J79" i="1" s="1"/>
  <c r="L79" i="1" s="1"/>
  <c r="K79" i="1" s="1"/>
  <c r="H78" i="1"/>
  <c r="J78" i="1" s="1"/>
  <c r="H77" i="1"/>
  <c r="J77" i="1" s="1"/>
  <c r="L77" i="1" s="1"/>
  <c r="K77" i="1" s="1"/>
  <c r="H76" i="1"/>
  <c r="J76" i="1" s="1"/>
  <c r="L76" i="1" s="1"/>
  <c r="K76" i="1" s="1"/>
  <c r="H75" i="1"/>
  <c r="J75" i="1" s="1"/>
  <c r="L75" i="1" s="1"/>
  <c r="K75" i="1" s="1"/>
  <c r="H74" i="1"/>
  <c r="J74" i="1" s="1"/>
  <c r="L74" i="1" s="1"/>
  <c r="K74" i="1" s="1"/>
  <c r="H73" i="1"/>
  <c r="J73" i="1" s="1"/>
  <c r="L73" i="1" s="1"/>
  <c r="K73" i="1" s="1"/>
  <c r="H66" i="1"/>
  <c r="J66" i="1" s="1"/>
  <c r="H59" i="1"/>
  <c r="J59" i="1" s="1"/>
  <c r="L59" i="1" s="1"/>
  <c r="K59" i="1" s="1"/>
  <c r="H58" i="1"/>
  <c r="J58" i="1" s="1"/>
  <c r="H51" i="1"/>
  <c r="J51" i="1" s="1"/>
  <c r="L51" i="1" s="1"/>
  <c r="K51" i="1" s="1"/>
  <c r="H50" i="1"/>
  <c r="J50" i="1" s="1"/>
  <c r="H60" i="1"/>
  <c r="H43" i="1"/>
  <c r="J43" i="1" s="1"/>
  <c r="L43" i="1" s="1"/>
  <c r="K43" i="1" s="1"/>
  <c r="H36" i="1"/>
  <c r="J36" i="1" s="1"/>
  <c r="L36" i="1" s="1"/>
  <c r="K36" i="1" s="1"/>
  <c r="H35" i="1"/>
  <c r="J35" i="1" s="1"/>
  <c r="L35" i="1" s="1"/>
  <c r="K35" i="1" s="1"/>
  <c r="H28" i="1"/>
  <c r="J28" i="1" s="1"/>
  <c r="L28" i="1" s="1"/>
  <c r="K28" i="1" s="1"/>
  <c r="H27" i="1"/>
  <c r="J27" i="1" s="1"/>
  <c r="L27" i="1" s="1"/>
  <c r="K27" i="1" s="1"/>
  <c r="H20" i="1"/>
  <c r="J20" i="1" s="1"/>
  <c r="L20" i="1" s="1"/>
  <c r="H19" i="1"/>
  <c r="J19" i="1" s="1"/>
  <c r="L19" i="1" s="1"/>
  <c r="K19" i="1" s="1"/>
  <c r="H7" i="1"/>
  <c r="J7" i="1" s="1"/>
  <c r="L7" i="1" s="1"/>
  <c r="K7" i="1" s="1"/>
  <c r="H8" i="1"/>
  <c r="J8" i="1" s="1"/>
  <c r="L8" i="1" s="1"/>
  <c r="K8" i="1" s="1"/>
  <c r="H9" i="1"/>
  <c r="J9" i="1"/>
  <c r="L9" i="1"/>
  <c r="K9" i="1" s="1"/>
  <c r="H10" i="1"/>
  <c r="J10" i="1" s="1"/>
  <c r="L10" i="1" s="1"/>
  <c r="K10" i="1" s="1"/>
  <c r="H11" i="1"/>
  <c r="J11" i="1" s="1"/>
  <c r="L11" i="1" s="1"/>
  <c r="K11" i="1" s="1"/>
  <c r="H12" i="1"/>
  <c r="J12" i="1" s="1"/>
  <c r="L12" i="1" s="1"/>
  <c r="K12" i="1" s="1"/>
  <c r="H6" i="1"/>
  <c r="J6" i="1" s="1"/>
  <c r="J152" i="1" l="1"/>
  <c r="J144" i="1"/>
  <c r="L137" i="1"/>
  <c r="L130" i="1"/>
  <c r="L122" i="1"/>
  <c r="L113" i="1"/>
  <c r="L101" i="1"/>
  <c r="L94" i="1"/>
  <c r="L86" i="1"/>
  <c r="L78" i="1"/>
  <c r="L66" i="1"/>
  <c r="J60" i="1"/>
  <c r="L58" i="1"/>
  <c r="L50" i="1"/>
  <c r="K20" i="1"/>
  <c r="L21" i="1"/>
  <c r="H29" i="1"/>
  <c r="H37" i="1"/>
  <c r="J29" i="1"/>
  <c r="L29" i="1"/>
  <c r="J37" i="1"/>
  <c r="H21" i="1"/>
  <c r="L37" i="1"/>
  <c r="J21" i="1"/>
  <c r="H13" i="1"/>
  <c r="L6" i="1"/>
  <c r="J13" i="1"/>
  <c r="L152" i="1" l="1"/>
  <c r="L144" i="1"/>
  <c r="K137" i="1"/>
  <c r="K130" i="1"/>
  <c r="K122" i="1"/>
  <c r="K113" i="1"/>
  <c r="K101" i="1"/>
  <c r="K94" i="1"/>
  <c r="K86" i="1"/>
  <c r="K78" i="1"/>
  <c r="K66" i="1"/>
  <c r="L60" i="1"/>
  <c r="K58" i="1"/>
  <c r="K50" i="1"/>
  <c r="L13" i="1"/>
  <c r="K6" i="1"/>
  <c r="K152" i="1" l="1"/>
  <c r="K144" i="1"/>
</calcChain>
</file>

<file path=xl/sharedStrings.xml><?xml version="1.0" encoding="utf-8"?>
<sst xmlns="http://schemas.openxmlformats.org/spreadsheetml/2006/main" count="387" uniqueCount="96">
  <si>
    <t>L.p.</t>
  </si>
  <si>
    <t>Szczegółowy opis Przedmiotu Zamówienia</t>
  </si>
  <si>
    <t>jedn. Miary</t>
  </si>
  <si>
    <t>Cena jednostkowa netto</t>
  </si>
  <si>
    <t>Wartość netto</t>
  </si>
  <si>
    <t>wartość brutto</t>
  </si>
  <si>
    <t>szt</t>
  </si>
  <si>
    <t>op</t>
  </si>
  <si>
    <t>karton 20 pojemników</t>
  </si>
  <si>
    <t>op 20 pojemników</t>
  </si>
  <si>
    <t>karton 10 pojemników</t>
  </si>
  <si>
    <t>op 60 worków.</t>
  </si>
  <si>
    <t>op 30 pjemników</t>
  </si>
  <si>
    <t>op 20 worków</t>
  </si>
  <si>
    <t>op 40 pojemników</t>
  </si>
  <si>
    <t>op 20 pjemników</t>
  </si>
  <si>
    <t>karton 20 poj.</t>
  </si>
  <si>
    <t>karton 10 poj.</t>
  </si>
  <si>
    <t>Ilość/ 12 miesięcy</t>
  </si>
  <si>
    <t>CZĘŚĆ nr 1</t>
  </si>
  <si>
    <t>CZĘŚĆ nr 2</t>
  </si>
  <si>
    <t>CZĘŚĆ nr 6</t>
  </si>
  <si>
    <t>CZĘŚĆ nr 7</t>
  </si>
  <si>
    <t>CZĘŚĆ nr 8</t>
  </si>
  <si>
    <t>CZĘŚĆ nr 9</t>
  </si>
  <si>
    <t>CZĘŚĆ nr 10</t>
  </si>
  <si>
    <t>CZĘŚĆ nr 11</t>
  </si>
  <si>
    <t>CZĘŚĆ nr 12</t>
  </si>
  <si>
    <t>CZĘŚĆ nr 13</t>
  </si>
  <si>
    <t>CZĘŚĆ nr 14</t>
  </si>
  <si>
    <t>CZĘŚĆ nr 15</t>
  </si>
  <si>
    <t>CZĘŚĆ nr 16</t>
  </si>
  <si>
    <t>CZĘŚĆ nr 17</t>
  </si>
  <si>
    <t>CZĘŚĆ nr 18</t>
  </si>
  <si>
    <t>DZPZ/2650/2UEPN/2026</t>
  </si>
  <si>
    <t>Załącznik nr 2 do SWZ</t>
  </si>
  <si>
    <t>OPIS PRODUKTU OFEROWANEGO 
(należy odnieść się do każdego parametru wskazanego w opisie przedmiotu zamówienia)</t>
  </si>
  <si>
    <t xml:space="preserve">Producent, klasa medyczna - jeżeli dotyczy, nr katalogowy, nazwa handlowa (tożsama z nazwą która będzie widniała na fakturze) </t>
  </si>
  <si>
    <t>Stawka VAT</t>
  </si>
  <si>
    <t>Wartość VAT</t>
  </si>
  <si>
    <t>Cena jednostkowa brutto</t>
  </si>
  <si>
    <t>Razem netto</t>
  </si>
  <si>
    <t>Razem VAT</t>
  </si>
  <si>
    <t>Razem brutto</t>
  </si>
  <si>
    <t>poz 1-7 jałowość portów potwierdzona w CHPL lub na oświadczenie producenta</t>
  </si>
  <si>
    <t>poz 1 jałowość portów potwierdzona w CHPL lub na oświadczenie producenta</t>
  </si>
  <si>
    <t>poz 1-3 jałowość portów potwierdzona w CHPL lub na oświadczenie producenta</t>
  </si>
  <si>
    <t>poz 1-2 jałowość portów potwierdzona w CHPL lub na oświadczenie producenta</t>
  </si>
  <si>
    <t xml:space="preserve">Woda do wstrzykiwań, opakowanie z dwoma niezależnymi portami, objętość 100 ml. karton 20 pojemników </t>
  </si>
  <si>
    <t>Woda do wstrzykiwań, opakowanie z dwoma niezależnymi portami, objętość 250 ml. op 20 pojemników</t>
  </si>
  <si>
    <t>Roztwór 0,9 % Natrium chloratum, objętość 100 ml,opakowanie z dwoma niezależnymi portami. karton 20 pojemników</t>
  </si>
  <si>
    <t>Mannitol, roztwór do infuzji 150 mg/ ml -200 mg/ml, objętość 100 ml.</t>
  </si>
  <si>
    <t>Natrium chloratum 0,9%, roztwór do infuzji, objętośc 500 ml, worek z dwoma niezależnymi portami.</t>
  </si>
  <si>
    <t>Natrium chloratum 0,9%, roztwór do infuzji, objętośc 1000 ml, worek z dwoma niezależnymi portami.</t>
  </si>
  <si>
    <t>Natrium chloratum 0,9 %, roztwór do przepłukiwania, objętość 3000 ml.</t>
  </si>
  <si>
    <t>Natrium chloratum 0,9 %, roztwór do przepłukiwania, objętość 5000 ml.</t>
  </si>
  <si>
    <t>Woda do irygacji, objętość 3000 ml.</t>
  </si>
  <si>
    <t>Izotoniczny roztwór elektrolitów zawierający w swoim składzie sód, potas, magnez, octan i glukonian, bez wapnia. Wskazanie do stosowania przy kawasicy metabolicznej. Zbuforowany pH 6,5-8,0, worek objętość a 500 ml, opakowanie z dwoma niezależnymi portami.</t>
  </si>
  <si>
    <t>Izotoniczny roztwór elektrolitów zawierający w swoim składzie sód, potas, magnez, octan i glukonian, bez wapnia. Wskazanie do stosowania przy kawasicy metabolicznej. Zbuforowany pH 6,5-8,0, worek objętość a 1000 ml, opakowanie z dwoma niezależnymi portami.</t>
  </si>
  <si>
    <t>Glicyna 1,5 %, roztwór do przepłukiwania, objętość 3000 ml.</t>
  </si>
  <si>
    <t>Glicyna 1,5 %, roztwór do przepłukiwania, objętość 5000 ml.</t>
  </si>
  <si>
    <t xml:space="preserve">0,9 % Natrium chloratum,roztwór do infuzji, objętość 500 ml, butelka szklana </t>
  </si>
  <si>
    <t xml:space="preserve">Roztwór do infuzji zawierający chlorek sodu,chlorek potasu, chlorek wapnia opakowanie z dwoma niezależnymi portami, objętość 250 ml </t>
  </si>
  <si>
    <t>Żelatyna w postaci płynnej zmodyfikowanej żelatyny 3,0 -4,0 g w 100 ml roztworu do infuzji, pojemnośc worka 500 ml,opakowanie z dwoma niezależnymi portami. op 20 worków</t>
  </si>
  <si>
    <t>Roztwór 5% Glucosum,opakowanie z dwoma niezależnymi portami objętość 250 ml. karton 10 pojemników</t>
  </si>
  <si>
    <t>Glucosum 10%, roztwór do infuzji, objętość 100 ml,opakowanie z dwoma niezależnymi portami</t>
  </si>
  <si>
    <t>Roztwór do infuzji,Glucosum 20%, opakowanie z dwoma niezależnymi portami, objętość 250 ml. Opakowanie 20 pojemników</t>
  </si>
  <si>
    <t>Glucosum 5% + Natr.Chlorat. 0,9 % 1:1,objętość 500 ml,opakowanie z dwoma niezależnymi portami. Opakowanie 20 pojemników.</t>
  </si>
  <si>
    <t>Roztwór 5% Glucosum,opakowanie z dwoma niezależnymi portami objętość 500 ml. karton 10 pojemników</t>
  </si>
  <si>
    <t>Roztwór 10 % Glucosum, opakowanie z dwoma niezależnymi portami objętość 500 ml. karton 10 pojemników</t>
  </si>
  <si>
    <t>Glukoza roztwór do infuzji 200 mg/ ml, objętość 500 ml,opakowanie z dwoma niezależnymi portami . Opakowanie 20 pojemników</t>
  </si>
  <si>
    <t>0,9 % Natrium chloratum, płyn do irygacji, objętość 500 ml</t>
  </si>
  <si>
    <t>Izotoniczny roztwór elektrolitów, zbuforowany, objętość a 1000 ml. Opakowanie handlowe 10 poj.</t>
  </si>
  <si>
    <t>Woda do wstrzykiwań, opakowanie z dwoma niezależnymi portami, objętość 500 ml. karton 10 pojemników</t>
  </si>
  <si>
    <t>Roztwór 0,9 % Natrium chloratum, objętość 250 ml,opakowanie z dwoma niezależnymi portami. karton 10 pojemników</t>
  </si>
  <si>
    <t>Roztwór 0,9 % Natrium chloratum, objętość 500  ml,opakowanie z dwoma niezależnymi portami. karton 10 pojemników</t>
  </si>
  <si>
    <t>Roztwór 0,9 % Natrium chloratum, objętość 1000  ml,opakowanie z dwoma niezależnymi portami. karton 10 pojemników</t>
  </si>
  <si>
    <t>Mannitol, roztwór do infuzji 150 mg/ ml - 200 mg/ml, objętość 250 ml.</t>
  </si>
  <si>
    <t>CZĘŚĆ nr 3</t>
  </si>
  <si>
    <t>CZĘŚĆ nr 4</t>
  </si>
  <si>
    <t>CZĘŚĆ nr 5</t>
  </si>
  <si>
    <t>Roztwór 0,9% Natrium chloratum,worek z systemem bezigłowym bez PCV i lateksu, kompatybilny ze strzykawką Luer Lock, dodatkowym opakowaniem zewnętrznym, objętość 50 ml. op 60 worków.</t>
  </si>
  <si>
    <t xml:space="preserve">Roztwór 0,9% Natrium chloratum,worek z systemem bezigłowym bez PCV i lateksu, kompatybilny ze strzykawką Luer Lock, dodatkowym opakowaniem zewnętrznym, objętość 100 ml </t>
  </si>
  <si>
    <t>Roztwór 0,9% Natrium chloratum,worek z systemem bezigłowym bez PCV i lateksu, kompatybilny ze strzykawką Luer Lock, dodatkowym opakowaniem zewnętrznym, objętość 250 ml. Opakowanie 30 worków.</t>
  </si>
  <si>
    <t xml:space="preserve">Roztwór 0,9% Natrium chloratum,worek z systemem bezigłowym bez PCV i lateksu, kompatybilny ze strzykawką Luer Lock, dodatkowym opakowaniem zewnętrznym, objętość 500 ml </t>
  </si>
  <si>
    <t>Roztwór 0,9% Natrium chloratum,worek z systemem bezigłowym bez PCV i lateksu, kompatybilny ze strzykawką Luer Lock, dodatkowym opakowaniem zewnętrznym, objętość 1000 ml. Opakowanie 10 worków.</t>
  </si>
  <si>
    <t>Roztwór 5% Glucosum objętość 250 ml,worek z systemem bezigłowym bez PCV i lateksu,kompatybilny ze strzykawką Luer Lock, dodatkowym opakowaniem zewnętrznym.</t>
  </si>
  <si>
    <t>Roztwór 5% Glucosum objętość 500 ml,worek z systemem bezigłowym bez PCV i lateksu,kompatybilny ze strzykawką Luer Lock, dodatkowym opakowaniem zewnętrznym.</t>
  </si>
  <si>
    <t>8 % roztwór do infuzji zawierający aminokwasy ( 80 g/ L ) objętość a 500 ml ; wskazany do stosowania jako składnik żywienia pozajelitowego</t>
  </si>
  <si>
    <t xml:space="preserve">Roztwór do infuzji zawierający chlorek sodu,chlorek potasu, chlorek wapnia,mleczan sodu ;opakowanie z dwoma niezależnymi portami, objętość 500 ml. op 20 pojemników </t>
  </si>
  <si>
    <t>Roztwór do infuzji, Glucosum 5 %,opakowanie z dwoma niezależnymi portami objętość 100 ml. op 40 pojemników</t>
  </si>
  <si>
    <t>Roztwór 5% Glucosum,opakowanie z dwoma niezależnymi portami objętość 1000 ml. karton 10 pojemników</t>
  </si>
  <si>
    <t>Roztwór do infuzji, Glucosum 10%, opakowanie z dwoma niezależnymi portami objętość 250 ml. op 20 pojemników</t>
  </si>
  <si>
    <t>Glucosum 5 % + Natr.Chlorat. 0,9% 2:1, opakowanie z dwoma niezależnymi portami objętość 500ml. op 20 pojemników</t>
  </si>
  <si>
    <t>Izotoniczny roztwór elektrolitów, zbuforowany, objętość a 500 ml. Opakowanie handlowe 20 poj.</t>
  </si>
  <si>
    <t>Roztwór do infuzji zawierający chlorek sodu,chlorek potasu, chlorek wapnia opakowanie z dwoma niezależnymi portami, objętość 500 ml. karton 10 pojemników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</si>
</sst>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_-;\-* #,##0.0_-;_-* \-??_-;_-@_-"/>
    <numFmt numFmtId="165" formatCode="_-* #,##0.00&quot; zł&quot;_-;\-* #,##0.00&quot; zł&quot;_-;_-* \-??&quot; zł&quot;_-;_-@_-"/>
    <numFmt numFmtId="166" formatCode="#,##0.00\ [$zł-415];[Red]\-#,##0.00\ [$zł-415]"/>
    <numFmt numFmtId="167" formatCode="#,##0_ ;\-#,##0\ "/>
    <numFmt numFmtId="168" formatCode="#,##0.00\ &quot;zł&quot;"/>
  </numFmts>
  <fonts count="1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i/>
      <sz val="11"/>
      <color rgb="FF7F7F7F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D0CECE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Border="0" applyProtection="0"/>
  </cellStyleXfs>
  <cellXfs count="100">
    <xf numFmtId="0" fontId="0" fillId="0" borderId="0" xfId="0"/>
    <xf numFmtId="0" fontId="3" fillId="3" borderId="15" xfId="3" applyFont="1" applyFill="1" applyBorder="1" applyAlignment="1" applyProtection="1">
      <alignment horizontal="center" vertical="center" wrapText="1"/>
    </xf>
    <xf numFmtId="166" fontId="4" fillId="5" borderId="22" xfId="0" applyNumberFormat="1" applyFont="1" applyFill="1" applyBorder="1" applyAlignment="1">
      <alignment horizontal="center" vertical="center" wrapText="1"/>
    </xf>
    <xf numFmtId="168" fontId="4" fillId="5" borderId="20" xfId="0" applyNumberFormat="1" applyFont="1" applyFill="1" applyBorder="1" applyAlignment="1">
      <alignment horizontal="center" vertical="center" wrapText="1"/>
    </xf>
    <xf numFmtId="166" fontId="4" fillId="4" borderId="20" xfId="0" applyNumberFormat="1" applyFont="1" applyFill="1" applyBorder="1" applyAlignment="1">
      <alignment horizontal="center" vertical="center" wrapText="1"/>
    </xf>
    <xf numFmtId="168" fontId="4" fillId="4" borderId="20" xfId="0" applyNumberFormat="1" applyFont="1" applyFill="1" applyBorder="1" applyAlignment="1">
      <alignment horizontal="center" vertical="center" wrapText="1"/>
    </xf>
    <xf numFmtId="44" fontId="4" fillId="6" borderId="20" xfId="2" applyFont="1" applyFill="1" applyBorder="1" applyAlignment="1" applyProtection="1">
      <alignment horizontal="center" vertical="center" wrapText="1"/>
    </xf>
    <xf numFmtId="168" fontId="4" fillId="6" borderId="23" xfId="0" applyNumberFormat="1" applyFont="1" applyFill="1" applyBorder="1" applyAlignment="1">
      <alignment horizontal="center" vertical="center"/>
    </xf>
    <xf numFmtId="168" fontId="5" fillId="0" borderId="9" xfId="0" applyNumberFormat="1" applyFont="1" applyBorder="1" applyAlignment="1">
      <alignment horizontal="center" vertical="center" wrapText="1"/>
    </xf>
    <xf numFmtId="9" fontId="5" fillId="0" borderId="9" xfId="0" applyNumberFormat="1" applyFont="1" applyBorder="1" applyAlignment="1">
      <alignment horizontal="center" vertical="center" wrapText="1"/>
    </xf>
    <xf numFmtId="168" fontId="5" fillId="0" borderId="9" xfId="2" applyNumberFormat="1" applyFont="1" applyBorder="1" applyAlignment="1" applyProtection="1">
      <alignment horizontal="center" vertical="center" wrapText="1"/>
    </xf>
    <xf numFmtId="168" fontId="5" fillId="0" borderId="10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4" xfId="3" applyFont="1" applyFill="1" applyBorder="1" applyAlignment="1" applyProtection="1">
      <alignment horizontal="center" vertical="center" wrapText="1"/>
    </xf>
    <xf numFmtId="0" fontId="9" fillId="3" borderId="5" xfId="3" applyFont="1" applyFill="1" applyBorder="1" applyAlignment="1" applyProtection="1">
      <alignment horizontal="center" vertical="center" wrapText="1"/>
    </xf>
    <xf numFmtId="164" fontId="9" fillId="3" borderId="5" xfId="1" applyNumberFormat="1" applyFont="1" applyFill="1" applyBorder="1" applyAlignment="1" applyProtection="1">
      <alignment horizontal="center" vertical="center" wrapText="1"/>
    </xf>
    <xf numFmtId="43" fontId="9" fillId="3" borderId="5" xfId="1" applyFont="1" applyFill="1" applyBorder="1" applyAlignment="1" applyProtection="1">
      <alignment horizontal="center" vertical="center" wrapText="1"/>
    </xf>
    <xf numFmtId="0" fontId="9" fillId="3" borderId="6" xfId="3" applyFont="1" applyFill="1" applyBorder="1" applyAlignment="1" applyProtection="1">
      <alignment horizontal="center" vertical="center" wrapText="1"/>
    </xf>
    <xf numFmtId="0" fontId="9" fillId="3" borderId="7" xfId="3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3" fontId="10" fillId="0" borderId="9" xfId="0" applyNumberFormat="1" applyFont="1" applyBorder="1" applyAlignment="1">
      <alignment horizontal="center" vertical="center" wrapText="1"/>
    </xf>
    <xf numFmtId="166" fontId="11" fillId="0" borderId="9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 wrapText="1"/>
    </xf>
    <xf numFmtId="166" fontId="11" fillId="0" borderId="12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166" fontId="11" fillId="0" borderId="1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44" fontId="11" fillId="0" borderId="0" xfId="2" applyFont="1" applyBorder="1" applyAlignment="1" applyProtection="1">
      <alignment horizontal="center" vertical="center" wrapText="1"/>
    </xf>
    <xf numFmtId="9" fontId="11" fillId="0" borderId="0" xfId="0" applyNumberFormat="1" applyFont="1" applyAlignment="1">
      <alignment horizontal="center" vertical="center"/>
    </xf>
    <xf numFmtId="44" fontId="11" fillId="0" borderId="0" xfId="2" applyFont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center" vertical="center" wrapText="1"/>
    </xf>
    <xf numFmtId="167" fontId="10" fillId="0" borderId="5" xfId="0" applyNumberFormat="1" applyFont="1" applyBorder="1" applyAlignment="1">
      <alignment horizontal="center" vertical="center" wrapText="1"/>
    </xf>
    <xf numFmtId="167" fontId="10" fillId="0" borderId="18" xfId="0" applyNumberFormat="1" applyFont="1" applyBorder="1" applyAlignment="1">
      <alignment horizontal="center" vertical="center" wrapText="1"/>
    </xf>
    <xf numFmtId="167" fontId="10" fillId="0" borderId="12" xfId="0" applyNumberFormat="1" applyFont="1" applyBorder="1" applyAlignment="1">
      <alignment horizontal="center" vertical="center" wrapText="1"/>
    </xf>
    <xf numFmtId="167" fontId="10" fillId="0" borderId="15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vertical="center"/>
    </xf>
    <xf numFmtId="166" fontId="9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44" fontId="11" fillId="0" borderId="21" xfId="2" applyFont="1" applyBorder="1" applyAlignment="1" applyProtection="1">
      <alignment horizontal="center" vertical="center"/>
    </xf>
    <xf numFmtId="3" fontId="10" fillId="0" borderId="18" xfId="1" applyNumberFormat="1" applyFont="1" applyBorder="1" applyAlignment="1">
      <alignment horizontal="center" vertical="center" wrapText="1"/>
    </xf>
    <xf numFmtId="168" fontId="5" fillId="0" borderId="20" xfId="0" applyNumberFormat="1" applyFont="1" applyBorder="1" applyAlignment="1">
      <alignment horizontal="center" vertical="center" wrapText="1"/>
    </xf>
    <xf numFmtId="9" fontId="5" fillId="0" borderId="20" xfId="0" applyNumberFormat="1" applyFont="1" applyBorder="1" applyAlignment="1">
      <alignment horizontal="center" vertical="center" wrapText="1"/>
    </xf>
    <xf numFmtId="168" fontId="5" fillId="0" borderId="20" xfId="2" applyNumberFormat="1" applyFont="1" applyBorder="1" applyAlignment="1" applyProtection="1">
      <alignment horizontal="center" vertical="center" wrapText="1"/>
    </xf>
    <xf numFmtId="168" fontId="5" fillId="0" borderId="23" xfId="0" applyNumberFormat="1" applyFont="1" applyBorder="1" applyAlignment="1">
      <alignment horizontal="center" vertical="center"/>
    </xf>
    <xf numFmtId="0" fontId="9" fillId="3" borderId="24" xfId="3" applyFont="1" applyFill="1" applyBorder="1" applyAlignment="1" applyProtection="1">
      <alignment horizontal="center" vertical="center" wrapText="1"/>
    </xf>
    <xf numFmtId="0" fontId="9" fillId="3" borderId="25" xfId="3" applyFont="1" applyFill="1" applyBorder="1" applyAlignment="1" applyProtection="1">
      <alignment horizontal="center" vertical="center" wrapText="1"/>
    </xf>
    <xf numFmtId="0" fontId="3" fillId="3" borderId="26" xfId="3" applyFont="1" applyFill="1" applyBorder="1" applyAlignment="1" applyProtection="1">
      <alignment horizontal="center" vertical="center" wrapText="1"/>
    </xf>
    <xf numFmtId="164" fontId="9" fillId="3" borderId="25" xfId="1" applyNumberFormat="1" applyFont="1" applyFill="1" applyBorder="1" applyAlignment="1" applyProtection="1">
      <alignment horizontal="center" vertical="center" wrapText="1"/>
    </xf>
    <xf numFmtId="43" fontId="9" fillId="3" borderId="25" xfId="1" applyFont="1" applyFill="1" applyBorder="1" applyAlignment="1" applyProtection="1">
      <alignment horizontal="center" vertical="center" wrapText="1"/>
    </xf>
    <xf numFmtId="0" fontId="9" fillId="3" borderId="27" xfId="3" applyFont="1" applyFill="1" applyBorder="1" applyAlignment="1" applyProtection="1">
      <alignment horizontal="center" vertical="center" wrapText="1"/>
    </xf>
    <xf numFmtId="0" fontId="9" fillId="3" borderId="28" xfId="3" applyFont="1" applyFill="1" applyBorder="1" applyAlignment="1" applyProtection="1">
      <alignment horizontal="center" vertical="center" wrapText="1"/>
    </xf>
    <xf numFmtId="168" fontId="5" fillId="0" borderId="12" xfId="0" applyNumberFormat="1" applyFont="1" applyBorder="1" applyAlignment="1">
      <alignment horizontal="center" vertical="center" wrapText="1"/>
    </xf>
    <xf numFmtId="9" fontId="5" fillId="0" borderId="12" xfId="0" applyNumberFormat="1" applyFont="1" applyBorder="1" applyAlignment="1">
      <alignment horizontal="center" vertical="center" wrapText="1"/>
    </xf>
    <xf numFmtId="168" fontId="5" fillId="0" borderId="12" xfId="2" applyNumberFormat="1" applyFont="1" applyBorder="1" applyAlignment="1" applyProtection="1">
      <alignment horizontal="center" vertical="center" wrapText="1"/>
    </xf>
    <xf numFmtId="0" fontId="3" fillId="3" borderId="25" xfId="3" applyFont="1" applyFill="1" applyBorder="1" applyAlignment="1" applyProtection="1">
      <alignment horizontal="center" vertical="center" wrapText="1"/>
    </xf>
    <xf numFmtId="168" fontId="5" fillId="0" borderId="13" xfId="0" applyNumberFormat="1" applyFont="1" applyBorder="1" applyAlignment="1">
      <alignment horizontal="center" vertical="center"/>
    </xf>
    <xf numFmtId="168" fontId="5" fillId="0" borderId="15" xfId="0" applyNumberFormat="1" applyFont="1" applyBorder="1" applyAlignment="1">
      <alignment horizontal="center" vertical="center" wrapText="1"/>
    </xf>
    <xf numFmtId="9" fontId="5" fillId="0" borderId="15" xfId="0" applyNumberFormat="1" applyFont="1" applyBorder="1" applyAlignment="1">
      <alignment horizontal="center" vertical="center" wrapText="1"/>
    </xf>
    <xf numFmtId="168" fontId="5" fillId="0" borderId="15" xfId="2" applyNumberFormat="1" applyFont="1" applyBorder="1" applyAlignment="1" applyProtection="1">
      <alignment horizontal="center" vertical="center" wrapText="1"/>
    </xf>
    <xf numFmtId="168" fontId="5" fillId="0" borderId="16" xfId="0" applyNumberFormat="1" applyFont="1" applyBorder="1" applyAlignment="1">
      <alignment horizontal="center" vertical="center"/>
    </xf>
    <xf numFmtId="168" fontId="5" fillId="0" borderId="18" xfId="0" applyNumberFormat="1" applyFont="1" applyBorder="1" applyAlignment="1">
      <alignment horizontal="center" vertical="center" wrapText="1"/>
    </xf>
    <xf numFmtId="9" fontId="5" fillId="0" borderId="18" xfId="0" applyNumberFormat="1" applyFont="1" applyBorder="1" applyAlignment="1">
      <alignment horizontal="center" vertical="center" wrapText="1"/>
    </xf>
    <xf numFmtId="168" fontId="5" fillId="0" borderId="18" xfId="2" applyNumberFormat="1" applyFont="1" applyBorder="1" applyAlignment="1" applyProtection="1">
      <alignment horizontal="center" vertical="center" wrapText="1"/>
    </xf>
    <xf numFmtId="168" fontId="5" fillId="0" borderId="19" xfId="0" applyNumberFormat="1" applyFont="1" applyBorder="1" applyAlignment="1">
      <alignment horizontal="center" vertical="center"/>
    </xf>
    <xf numFmtId="168" fontId="5" fillId="0" borderId="5" xfId="0" applyNumberFormat="1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168" fontId="5" fillId="0" borderId="5" xfId="2" applyNumberFormat="1" applyFont="1" applyBorder="1" applyAlignment="1" applyProtection="1">
      <alignment horizontal="center" vertical="center" wrapText="1"/>
    </xf>
    <xf numFmtId="168" fontId="5" fillId="0" borderId="7" xfId="0" applyNumberFormat="1" applyFont="1" applyBorder="1" applyAlignment="1">
      <alignment horizontal="center" vertical="center"/>
    </xf>
    <xf numFmtId="3" fontId="10" fillId="0" borderId="15" xfId="1" applyNumberFormat="1" applyFont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4">
    <cellStyle name="Dziesiętny" xfId="1" builtinId="3"/>
    <cellStyle name="Excel Built-in Explanatory Text" xfId="3" xr:uid="{5D93E1C1-22D8-4BAC-8B8F-823448CB8D88}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81DFA-F372-4D69-829C-5EFC587A9617}">
  <dimension ref="A2:L153"/>
  <sheetViews>
    <sheetView tabSelected="1" topLeftCell="A149" zoomScale="115" zoomScaleNormal="115" zoomScaleSheetLayoutView="100" workbookViewId="0">
      <selection activeCell="B7" sqref="B7"/>
    </sheetView>
  </sheetViews>
  <sheetFormatPr defaultRowHeight="14.25" x14ac:dyDescent="0.2"/>
  <cols>
    <col min="1" max="1" width="5" style="12" customWidth="1"/>
    <col min="2" max="2" width="42.85546875" style="12" customWidth="1"/>
    <col min="3" max="4" width="25.7109375" style="12" customWidth="1"/>
    <col min="5" max="6" width="11.42578125" style="12" customWidth="1"/>
    <col min="7" max="7" width="17.140625" style="18" customWidth="1"/>
    <col min="8" max="12" width="17.140625" style="16" customWidth="1"/>
    <col min="13" max="16384" width="9.140625" style="12"/>
  </cols>
  <sheetData>
    <row r="2" spans="1:12" ht="15" x14ac:dyDescent="0.25">
      <c r="B2" s="13" t="s">
        <v>34</v>
      </c>
      <c r="C2" s="13"/>
      <c r="D2" s="13"/>
      <c r="E2" s="13"/>
      <c r="F2" s="13"/>
      <c r="G2" s="14"/>
      <c r="H2" s="15"/>
      <c r="L2" s="17" t="s">
        <v>35</v>
      </c>
    </row>
    <row r="3" spans="1:12" ht="15" thickBot="1" x14ac:dyDescent="0.25"/>
    <row r="4" spans="1:12" ht="15.75" thickBot="1" x14ac:dyDescent="0.25">
      <c r="A4" s="99" t="s">
        <v>19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8"/>
    </row>
    <row r="5" spans="1:12" ht="77.25" thickBot="1" x14ac:dyDescent="0.25">
      <c r="A5" s="19" t="s">
        <v>0</v>
      </c>
      <c r="B5" s="20" t="s">
        <v>1</v>
      </c>
      <c r="C5" s="1" t="s">
        <v>36</v>
      </c>
      <c r="D5" s="1" t="s">
        <v>37</v>
      </c>
      <c r="E5" s="20" t="s">
        <v>2</v>
      </c>
      <c r="F5" s="21" t="s">
        <v>18</v>
      </c>
      <c r="G5" s="20" t="s">
        <v>3</v>
      </c>
      <c r="H5" s="22" t="s">
        <v>4</v>
      </c>
      <c r="I5" s="20" t="s">
        <v>38</v>
      </c>
      <c r="J5" s="23" t="s">
        <v>39</v>
      </c>
      <c r="K5" s="23" t="s">
        <v>40</v>
      </c>
      <c r="L5" s="24" t="s">
        <v>5</v>
      </c>
    </row>
    <row r="6" spans="1:12" ht="42.75" x14ac:dyDescent="0.2">
      <c r="A6" s="25">
        <v>1</v>
      </c>
      <c r="B6" s="26" t="s">
        <v>48</v>
      </c>
      <c r="C6" s="26"/>
      <c r="D6" s="26"/>
      <c r="E6" s="26" t="s">
        <v>8</v>
      </c>
      <c r="F6" s="27">
        <v>23</v>
      </c>
      <c r="G6" s="28"/>
      <c r="H6" s="8">
        <f t="shared" ref="H6" si="0">G6*F6</f>
        <v>0</v>
      </c>
      <c r="I6" s="9"/>
      <c r="J6" s="8">
        <f t="shared" ref="J6" si="1">I6*H6</f>
        <v>0</v>
      </c>
      <c r="K6" s="10">
        <f t="shared" ref="K6" si="2">ROUND(L6/F6,2)</f>
        <v>0</v>
      </c>
      <c r="L6" s="11">
        <f t="shared" ref="L6" si="3">J6+H6</f>
        <v>0</v>
      </c>
    </row>
    <row r="7" spans="1:12" ht="42.75" x14ac:dyDescent="0.2">
      <c r="A7" s="25">
        <v>2</v>
      </c>
      <c r="B7" s="26" t="s">
        <v>49</v>
      </c>
      <c r="C7" s="26"/>
      <c r="D7" s="26"/>
      <c r="E7" s="26" t="s">
        <v>9</v>
      </c>
      <c r="F7" s="27">
        <v>300</v>
      </c>
      <c r="G7" s="28"/>
      <c r="H7" s="8">
        <f t="shared" ref="H7:H12" si="4">G7*F7</f>
        <v>0</v>
      </c>
      <c r="I7" s="9"/>
      <c r="J7" s="8">
        <f t="shared" ref="J7:J12" si="5">I7*H7</f>
        <v>0</v>
      </c>
      <c r="K7" s="10">
        <f t="shared" ref="K7:K12" si="6">ROUND(L7/F7,2)</f>
        <v>0</v>
      </c>
      <c r="L7" s="11">
        <f t="shared" ref="L7:L12" si="7">J7+H7</f>
        <v>0</v>
      </c>
    </row>
    <row r="8" spans="1:12" ht="42.75" x14ac:dyDescent="0.2">
      <c r="A8" s="29">
        <v>3</v>
      </c>
      <c r="B8" s="30" t="s">
        <v>73</v>
      </c>
      <c r="C8" s="30"/>
      <c r="D8" s="30"/>
      <c r="E8" s="26" t="s">
        <v>10</v>
      </c>
      <c r="F8" s="31">
        <v>1150</v>
      </c>
      <c r="G8" s="32"/>
      <c r="H8" s="8">
        <f t="shared" si="4"/>
        <v>0</v>
      </c>
      <c r="I8" s="9"/>
      <c r="J8" s="8">
        <f t="shared" si="5"/>
        <v>0</v>
      </c>
      <c r="K8" s="10">
        <f t="shared" si="6"/>
        <v>0</v>
      </c>
      <c r="L8" s="11">
        <f t="shared" si="7"/>
        <v>0</v>
      </c>
    </row>
    <row r="9" spans="1:12" ht="57" x14ac:dyDescent="0.2">
      <c r="A9" s="29">
        <v>4</v>
      </c>
      <c r="B9" s="30" t="s">
        <v>50</v>
      </c>
      <c r="C9" s="30"/>
      <c r="D9" s="30"/>
      <c r="E9" s="26" t="s">
        <v>8</v>
      </c>
      <c r="F9" s="31">
        <v>8250</v>
      </c>
      <c r="G9" s="32"/>
      <c r="H9" s="8">
        <f t="shared" si="4"/>
        <v>0</v>
      </c>
      <c r="I9" s="9"/>
      <c r="J9" s="8">
        <f t="shared" si="5"/>
        <v>0</v>
      </c>
      <c r="K9" s="10">
        <f t="shared" si="6"/>
        <v>0</v>
      </c>
      <c r="L9" s="11">
        <f t="shared" si="7"/>
        <v>0</v>
      </c>
    </row>
    <row r="10" spans="1:12" ht="57" x14ac:dyDescent="0.2">
      <c r="A10" s="29">
        <v>5</v>
      </c>
      <c r="B10" s="30" t="s">
        <v>74</v>
      </c>
      <c r="C10" s="30"/>
      <c r="D10" s="30"/>
      <c r="E10" s="26" t="s">
        <v>10</v>
      </c>
      <c r="F10" s="31">
        <v>4500</v>
      </c>
      <c r="G10" s="32"/>
      <c r="H10" s="8">
        <f t="shared" si="4"/>
        <v>0</v>
      </c>
      <c r="I10" s="9"/>
      <c r="J10" s="8">
        <f t="shared" si="5"/>
        <v>0</v>
      </c>
      <c r="K10" s="10">
        <f t="shared" si="6"/>
        <v>0</v>
      </c>
      <c r="L10" s="11">
        <f t="shared" si="7"/>
        <v>0</v>
      </c>
    </row>
    <row r="11" spans="1:12" ht="57" x14ac:dyDescent="0.2">
      <c r="A11" s="29">
        <v>6</v>
      </c>
      <c r="B11" s="30" t="s">
        <v>75</v>
      </c>
      <c r="C11" s="30"/>
      <c r="D11" s="30"/>
      <c r="E11" s="26" t="s">
        <v>10</v>
      </c>
      <c r="F11" s="31">
        <v>2750</v>
      </c>
      <c r="G11" s="32"/>
      <c r="H11" s="8">
        <f t="shared" si="4"/>
        <v>0</v>
      </c>
      <c r="I11" s="9"/>
      <c r="J11" s="8">
        <f t="shared" si="5"/>
        <v>0</v>
      </c>
      <c r="K11" s="10">
        <f t="shared" si="6"/>
        <v>0</v>
      </c>
      <c r="L11" s="11">
        <f t="shared" si="7"/>
        <v>0</v>
      </c>
    </row>
    <row r="12" spans="1:12" ht="57.75" thickBot="1" x14ac:dyDescent="0.25">
      <c r="A12" s="33">
        <v>7</v>
      </c>
      <c r="B12" s="34" t="s">
        <v>76</v>
      </c>
      <c r="C12" s="34"/>
      <c r="D12" s="34"/>
      <c r="E12" s="35" t="s">
        <v>10</v>
      </c>
      <c r="F12" s="36">
        <v>1350</v>
      </c>
      <c r="G12" s="37"/>
      <c r="H12" s="67">
        <f t="shared" si="4"/>
        <v>0</v>
      </c>
      <c r="I12" s="68"/>
      <c r="J12" s="67">
        <f t="shared" si="5"/>
        <v>0</v>
      </c>
      <c r="K12" s="69">
        <f t="shared" si="6"/>
        <v>0</v>
      </c>
      <c r="L12" s="70">
        <f t="shared" si="7"/>
        <v>0</v>
      </c>
    </row>
    <row r="13" spans="1:12" ht="30" customHeight="1" thickBot="1" x14ac:dyDescent="0.25">
      <c r="A13" s="38"/>
      <c r="B13" s="96" t="s">
        <v>44</v>
      </c>
      <c r="C13" s="63"/>
      <c r="D13" s="38"/>
      <c r="E13" s="38"/>
      <c r="F13" s="38"/>
      <c r="G13" s="2" t="s">
        <v>41</v>
      </c>
      <c r="H13" s="3">
        <f>SUM(H6:H12)</f>
        <v>0</v>
      </c>
      <c r="I13" s="4" t="s">
        <v>42</v>
      </c>
      <c r="J13" s="5">
        <f>SUM(J6:J12)</f>
        <v>0</v>
      </c>
      <c r="K13" s="6" t="s">
        <v>43</v>
      </c>
      <c r="L13" s="7">
        <f>SUM(L6:L12)</f>
        <v>0</v>
      </c>
    </row>
    <row r="14" spans="1:12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pans="1:12" x14ac:dyDescent="0.2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15" thickBot="1" x14ac:dyDescent="0.25"/>
    <row r="17" spans="1:12" ht="15.75" thickBot="1" x14ac:dyDescent="0.25">
      <c r="A17" s="97" t="s">
        <v>20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8"/>
    </row>
    <row r="18" spans="1:12" ht="77.25" thickBot="1" x14ac:dyDescent="0.25">
      <c r="A18" s="71" t="s">
        <v>0</v>
      </c>
      <c r="B18" s="72" t="s">
        <v>1</v>
      </c>
      <c r="C18" s="81" t="s">
        <v>36</v>
      </c>
      <c r="D18" s="81" t="s">
        <v>37</v>
      </c>
      <c r="E18" s="72" t="s">
        <v>2</v>
      </c>
      <c r="F18" s="74" t="s">
        <v>18</v>
      </c>
      <c r="G18" s="72" t="s">
        <v>3</v>
      </c>
      <c r="H18" s="75" t="s">
        <v>4</v>
      </c>
      <c r="I18" s="72" t="s">
        <v>38</v>
      </c>
      <c r="J18" s="76" t="s">
        <v>39</v>
      </c>
      <c r="K18" s="76" t="s">
        <v>40</v>
      </c>
      <c r="L18" s="77" t="s">
        <v>5</v>
      </c>
    </row>
    <row r="19" spans="1:12" ht="28.5" x14ac:dyDescent="0.2">
      <c r="A19" s="39">
        <v>1</v>
      </c>
      <c r="B19" s="40" t="s">
        <v>51</v>
      </c>
      <c r="C19" s="40"/>
      <c r="D19" s="40"/>
      <c r="E19" s="40" t="s">
        <v>6</v>
      </c>
      <c r="F19" s="41">
        <v>5500</v>
      </c>
      <c r="G19" s="42"/>
      <c r="H19" s="87">
        <f t="shared" ref="H19" si="8">G19*F19</f>
        <v>0</v>
      </c>
      <c r="I19" s="88"/>
      <c r="J19" s="87">
        <f t="shared" ref="J19" si="9">I19*H19</f>
        <v>0</v>
      </c>
      <c r="K19" s="89">
        <f t="shared" ref="K19" si="10">ROUND(L19/F19,2)</f>
        <v>0</v>
      </c>
      <c r="L19" s="90">
        <f t="shared" ref="L19" si="11">J19+H19</f>
        <v>0</v>
      </c>
    </row>
    <row r="20" spans="1:12" ht="29.25" thickBot="1" x14ac:dyDescent="0.25">
      <c r="A20" s="33">
        <v>2</v>
      </c>
      <c r="B20" s="34" t="s">
        <v>77</v>
      </c>
      <c r="C20" s="34"/>
      <c r="D20" s="34"/>
      <c r="E20" s="34" t="s">
        <v>6</v>
      </c>
      <c r="F20" s="36">
        <v>1500</v>
      </c>
      <c r="G20" s="37"/>
      <c r="H20" s="83">
        <f t="shared" ref="H20" si="12">G20*F20</f>
        <v>0</v>
      </c>
      <c r="I20" s="84"/>
      <c r="J20" s="83">
        <f t="shared" ref="J20" si="13">I20*H20</f>
        <v>0</v>
      </c>
      <c r="K20" s="85">
        <f t="shared" ref="K20" si="14">ROUND(L20/F20,2)</f>
        <v>0</v>
      </c>
      <c r="L20" s="86">
        <f t="shared" ref="L20" si="15">J20+H20</f>
        <v>0</v>
      </c>
    </row>
    <row r="21" spans="1:12" ht="30" customHeight="1" thickBot="1" x14ac:dyDescent="0.25">
      <c r="A21" s="38"/>
      <c r="B21" s="38"/>
      <c r="C21" s="38"/>
      <c r="D21" s="38"/>
      <c r="E21" s="38"/>
      <c r="F21" s="38"/>
      <c r="G21" s="2" t="s">
        <v>41</v>
      </c>
      <c r="H21" s="3">
        <f>SUM(H19:H20)</f>
        <v>0</v>
      </c>
      <c r="I21" s="4" t="s">
        <v>42</v>
      </c>
      <c r="J21" s="5">
        <f>SUM(J19:J20)</f>
        <v>0</v>
      </c>
      <c r="K21" s="6" t="s">
        <v>43</v>
      </c>
      <c r="L21" s="7">
        <f>SUM(L19:L20)</f>
        <v>0</v>
      </c>
    </row>
    <row r="24" spans="1:12" ht="15" thickBot="1" x14ac:dyDescent="0.25"/>
    <row r="25" spans="1:12" ht="15.75" thickBot="1" x14ac:dyDescent="0.25">
      <c r="A25" s="97" t="s">
        <v>78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8"/>
    </row>
    <row r="26" spans="1:12" ht="77.25" thickBot="1" x14ac:dyDescent="0.25">
      <c r="A26" s="71" t="s">
        <v>0</v>
      </c>
      <c r="B26" s="72" t="s">
        <v>1</v>
      </c>
      <c r="C26" s="73" t="s">
        <v>36</v>
      </c>
      <c r="D26" s="73" t="s">
        <v>37</v>
      </c>
      <c r="E26" s="72" t="s">
        <v>2</v>
      </c>
      <c r="F26" s="74" t="s">
        <v>18</v>
      </c>
      <c r="G26" s="72" t="s">
        <v>3</v>
      </c>
      <c r="H26" s="75" t="s">
        <v>4</v>
      </c>
      <c r="I26" s="72" t="s">
        <v>38</v>
      </c>
      <c r="J26" s="76" t="s">
        <v>39</v>
      </c>
      <c r="K26" s="76" t="s">
        <v>40</v>
      </c>
      <c r="L26" s="77" t="s">
        <v>5</v>
      </c>
    </row>
    <row r="27" spans="1:12" ht="42.75" x14ac:dyDescent="0.2">
      <c r="A27" s="39">
        <v>1</v>
      </c>
      <c r="B27" s="40" t="s">
        <v>52</v>
      </c>
      <c r="C27" s="40"/>
      <c r="D27" s="40"/>
      <c r="E27" s="40" t="s">
        <v>6</v>
      </c>
      <c r="F27" s="41">
        <v>1750</v>
      </c>
      <c r="G27" s="42"/>
      <c r="H27" s="87">
        <f t="shared" ref="H27" si="16">G27*F27</f>
        <v>0</v>
      </c>
      <c r="I27" s="88"/>
      <c r="J27" s="87">
        <f t="shared" ref="J27" si="17">I27*H27</f>
        <v>0</v>
      </c>
      <c r="K27" s="89">
        <f t="shared" ref="K27" si="18">ROUND(L27/F27,2)</f>
        <v>0</v>
      </c>
      <c r="L27" s="90">
        <f t="shared" ref="L27" si="19">J27+H27</f>
        <v>0</v>
      </c>
    </row>
    <row r="28" spans="1:12" ht="43.5" thickBot="1" x14ac:dyDescent="0.25">
      <c r="A28" s="33">
        <v>2</v>
      </c>
      <c r="B28" s="34" t="s">
        <v>53</v>
      </c>
      <c r="C28" s="34"/>
      <c r="D28" s="34"/>
      <c r="E28" s="35" t="s">
        <v>6</v>
      </c>
      <c r="F28" s="36">
        <v>26000</v>
      </c>
      <c r="G28" s="37"/>
      <c r="H28" s="83">
        <f t="shared" ref="H28" si="20">G28*F28</f>
        <v>0</v>
      </c>
      <c r="I28" s="84"/>
      <c r="J28" s="83">
        <f t="shared" ref="J28" si="21">I28*H28</f>
        <v>0</v>
      </c>
      <c r="K28" s="85">
        <f t="shared" ref="K28" si="22">ROUND(L28/F28,2)</f>
        <v>0</v>
      </c>
      <c r="L28" s="86">
        <f t="shared" ref="L28" si="23">J28+H28</f>
        <v>0</v>
      </c>
    </row>
    <row r="29" spans="1:12" ht="30" customHeight="1" thickBot="1" x14ac:dyDescent="0.25">
      <c r="A29" s="38"/>
      <c r="B29" s="38"/>
      <c r="C29" s="38"/>
      <c r="D29" s="38"/>
      <c r="E29" s="38"/>
      <c r="F29" s="38"/>
      <c r="G29" s="2" t="s">
        <v>41</v>
      </c>
      <c r="H29" s="3">
        <f>SUM(H27:H28)</f>
        <v>0</v>
      </c>
      <c r="I29" s="4" t="s">
        <v>42</v>
      </c>
      <c r="J29" s="5">
        <f>SUM(J27:J28)</f>
        <v>0</v>
      </c>
      <c r="K29" s="6" t="s">
        <v>43</v>
      </c>
      <c r="L29" s="7">
        <f>SUM(L27:L28)</f>
        <v>0</v>
      </c>
    </row>
    <row r="32" spans="1:12" ht="15" thickBot="1" x14ac:dyDescent="0.25"/>
    <row r="33" spans="1:12" ht="15.75" thickBot="1" x14ac:dyDescent="0.25">
      <c r="A33" s="97" t="s">
        <v>79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8"/>
    </row>
    <row r="34" spans="1:12" ht="77.25" thickBot="1" x14ac:dyDescent="0.25">
      <c r="A34" s="71" t="s">
        <v>0</v>
      </c>
      <c r="B34" s="72" t="s">
        <v>1</v>
      </c>
      <c r="C34" s="73" t="s">
        <v>36</v>
      </c>
      <c r="D34" s="73" t="s">
        <v>37</v>
      </c>
      <c r="E34" s="72" t="s">
        <v>2</v>
      </c>
      <c r="F34" s="74" t="s">
        <v>18</v>
      </c>
      <c r="G34" s="72" t="s">
        <v>3</v>
      </c>
      <c r="H34" s="75" t="s">
        <v>4</v>
      </c>
      <c r="I34" s="72" t="s">
        <v>38</v>
      </c>
      <c r="J34" s="76" t="s">
        <v>39</v>
      </c>
      <c r="K34" s="76" t="s">
        <v>40</v>
      </c>
      <c r="L34" s="77" t="s">
        <v>5</v>
      </c>
    </row>
    <row r="35" spans="1:12" ht="28.5" x14ac:dyDescent="0.2">
      <c r="A35" s="39">
        <v>1</v>
      </c>
      <c r="B35" s="40" t="s">
        <v>54</v>
      </c>
      <c r="C35" s="40"/>
      <c r="D35" s="40"/>
      <c r="E35" s="40" t="s">
        <v>6</v>
      </c>
      <c r="F35" s="41">
        <v>2050</v>
      </c>
      <c r="G35" s="42"/>
      <c r="H35" s="87">
        <f t="shared" ref="H35:H36" si="24">G35*F35</f>
        <v>0</v>
      </c>
      <c r="I35" s="88"/>
      <c r="J35" s="87">
        <f t="shared" ref="J35:J36" si="25">I35*H35</f>
        <v>0</v>
      </c>
      <c r="K35" s="89">
        <f t="shared" ref="K35:K36" si="26">ROUND(L35/F35,2)</f>
        <v>0</v>
      </c>
      <c r="L35" s="90">
        <f t="shared" ref="L35:L36" si="27">J35+H35</f>
        <v>0</v>
      </c>
    </row>
    <row r="36" spans="1:12" ht="29.25" thickBot="1" x14ac:dyDescent="0.25">
      <c r="A36" s="33">
        <v>2</v>
      </c>
      <c r="B36" s="34" t="s">
        <v>55</v>
      </c>
      <c r="C36" s="34"/>
      <c r="D36" s="34"/>
      <c r="E36" s="34" t="s">
        <v>6</v>
      </c>
      <c r="F36" s="36">
        <v>150</v>
      </c>
      <c r="G36" s="37"/>
      <c r="H36" s="83">
        <f t="shared" si="24"/>
        <v>0</v>
      </c>
      <c r="I36" s="84"/>
      <c r="J36" s="83">
        <f t="shared" si="25"/>
        <v>0</v>
      </c>
      <c r="K36" s="85">
        <f t="shared" si="26"/>
        <v>0</v>
      </c>
      <c r="L36" s="86">
        <f t="shared" si="27"/>
        <v>0</v>
      </c>
    </row>
    <row r="37" spans="1:12" ht="30" customHeight="1" thickBot="1" x14ac:dyDescent="0.25">
      <c r="A37" s="38"/>
      <c r="B37" s="38"/>
      <c r="C37" s="38"/>
      <c r="D37" s="38"/>
      <c r="E37" s="38"/>
      <c r="F37" s="38"/>
      <c r="G37" s="2" t="s">
        <v>41</v>
      </c>
      <c r="H37" s="3">
        <f>SUM(H35:H36)</f>
        <v>0</v>
      </c>
      <c r="I37" s="4" t="s">
        <v>42</v>
      </c>
      <c r="J37" s="5">
        <f>SUM(J35:J36)</f>
        <v>0</v>
      </c>
      <c r="K37" s="6" t="s">
        <v>43</v>
      </c>
      <c r="L37" s="7">
        <f>SUM(L35:L36)</f>
        <v>0</v>
      </c>
    </row>
    <row r="38" spans="1:12" ht="15" x14ac:dyDescent="0.2">
      <c r="A38" s="43"/>
      <c r="B38" s="44"/>
      <c r="C38" s="44"/>
      <c r="D38" s="44"/>
      <c r="E38" s="44"/>
      <c r="F38" s="45"/>
      <c r="G38" s="46"/>
      <c r="H38" s="47"/>
      <c r="I38" s="48"/>
      <c r="J38" s="48"/>
      <c r="K38" s="48"/>
      <c r="L38" s="49"/>
    </row>
    <row r="39" spans="1:12" ht="15" x14ac:dyDescent="0.2">
      <c r="A39" s="43"/>
      <c r="B39" s="44"/>
      <c r="C39" s="44"/>
      <c r="D39" s="44"/>
      <c r="E39" s="44"/>
      <c r="F39" s="45"/>
      <c r="G39" s="46"/>
      <c r="H39" s="47"/>
      <c r="I39" s="48"/>
      <c r="J39" s="48"/>
      <c r="K39" s="48"/>
      <c r="L39" s="49"/>
    </row>
    <row r="40" spans="1:12" ht="15" thickBot="1" x14ac:dyDescent="0.25"/>
    <row r="41" spans="1:12" ht="15.75" thickBot="1" x14ac:dyDescent="0.25">
      <c r="A41" s="97" t="s">
        <v>80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8"/>
    </row>
    <row r="42" spans="1:12" ht="77.25" thickBot="1" x14ac:dyDescent="0.25">
      <c r="A42" s="19" t="s">
        <v>0</v>
      </c>
      <c r="B42" s="20" t="s">
        <v>1</v>
      </c>
      <c r="C42" s="1" t="s">
        <v>36</v>
      </c>
      <c r="D42" s="1" t="s">
        <v>37</v>
      </c>
      <c r="E42" s="20" t="s">
        <v>2</v>
      </c>
      <c r="F42" s="21" t="s">
        <v>18</v>
      </c>
      <c r="G42" s="20" t="s">
        <v>3</v>
      </c>
      <c r="H42" s="75" t="s">
        <v>4</v>
      </c>
      <c r="I42" s="72" t="s">
        <v>38</v>
      </c>
      <c r="J42" s="76" t="s">
        <v>39</v>
      </c>
      <c r="K42" s="76" t="s">
        <v>40</v>
      </c>
      <c r="L42" s="77" t="s">
        <v>5</v>
      </c>
    </row>
    <row r="43" spans="1:12" ht="30" customHeight="1" thickBot="1" x14ac:dyDescent="0.25">
      <c r="A43" s="50">
        <v>1</v>
      </c>
      <c r="B43" s="51" t="s">
        <v>56</v>
      </c>
      <c r="C43" s="51"/>
      <c r="D43" s="51"/>
      <c r="E43" s="51" t="s">
        <v>6</v>
      </c>
      <c r="F43" s="52">
        <v>48</v>
      </c>
      <c r="G43" s="53"/>
      <c r="H43" s="91">
        <f t="shared" ref="H43" si="28">G43*F43</f>
        <v>0</v>
      </c>
      <c r="I43" s="92"/>
      <c r="J43" s="91">
        <f t="shared" ref="J43" si="29">I43*H43</f>
        <v>0</v>
      </c>
      <c r="K43" s="93">
        <f t="shared" ref="K43" si="30">ROUND(L43/F43,2)</f>
        <v>0</v>
      </c>
      <c r="L43" s="94">
        <f t="shared" ref="L43" si="31">J43+H43</f>
        <v>0</v>
      </c>
    </row>
    <row r="44" spans="1:12" ht="30" customHeight="1" thickBot="1" x14ac:dyDescent="0.25">
      <c r="A44" s="38"/>
      <c r="B44" s="38"/>
      <c r="C44" s="38"/>
      <c r="D44" s="38"/>
      <c r="E44" s="38"/>
      <c r="F44" s="38"/>
      <c r="G44" s="2" t="s">
        <v>41</v>
      </c>
      <c r="H44" s="3">
        <f>SUM(H43)</f>
        <v>0</v>
      </c>
      <c r="I44" s="4" t="s">
        <v>42</v>
      </c>
      <c r="J44" s="5">
        <f>SUM(J43)</f>
        <v>0</v>
      </c>
      <c r="K44" s="6" t="s">
        <v>43</v>
      </c>
      <c r="L44" s="7">
        <f>SUM(L43)</f>
        <v>0</v>
      </c>
    </row>
    <row r="47" spans="1:12" ht="15" thickBot="1" x14ac:dyDescent="0.25"/>
    <row r="48" spans="1:12" ht="15.75" thickBot="1" x14ac:dyDescent="0.25">
      <c r="A48" s="97" t="s">
        <v>21</v>
      </c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1:12" ht="77.25" thickBot="1" x14ac:dyDescent="0.25">
      <c r="A49" s="71" t="s">
        <v>0</v>
      </c>
      <c r="B49" s="72" t="s">
        <v>1</v>
      </c>
      <c r="C49" s="73" t="s">
        <v>36</v>
      </c>
      <c r="D49" s="73" t="s">
        <v>37</v>
      </c>
      <c r="E49" s="72" t="s">
        <v>2</v>
      </c>
      <c r="F49" s="74" t="s">
        <v>18</v>
      </c>
      <c r="G49" s="72" t="s">
        <v>3</v>
      </c>
      <c r="H49" s="75" t="s">
        <v>4</v>
      </c>
      <c r="I49" s="72" t="s">
        <v>38</v>
      </c>
      <c r="J49" s="76" t="s">
        <v>39</v>
      </c>
      <c r="K49" s="76" t="s">
        <v>40</v>
      </c>
      <c r="L49" s="77" t="s">
        <v>5</v>
      </c>
    </row>
    <row r="50" spans="1:12" ht="112.5" customHeight="1" x14ac:dyDescent="0.2">
      <c r="A50" s="39">
        <v>1</v>
      </c>
      <c r="B50" s="40" t="s">
        <v>57</v>
      </c>
      <c r="C50" s="40"/>
      <c r="D50" s="40"/>
      <c r="E50" s="40" t="s">
        <v>6</v>
      </c>
      <c r="F50" s="41">
        <v>6000</v>
      </c>
      <c r="G50" s="42"/>
      <c r="H50" s="87">
        <f t="shared" ref="H50:H51" si="32">G50*F50</f>
        <v>0</v>
      </c>
      <c r="I50" s="88"/>
      <c r="J50" s="87">
        <f t="shared" ref="J50:J51" si="33">I50*H50</f>
        <v>0</v>
      </c>
      <c r="K50" s="89">
        <f t="shared" ref="K50:K51" si="34">ROUND(L50/F50,2)</f>
        <v>0</v>
      </c>
      <c r="L50" s="90">
        <f t="shared" ref="L50:L51" si="35">J50+H50</f>
        <v>0</v>
      </c>
    </row>
    <row r="51" spans="1:12" ht="100.5" thickBot="1" x14ac:dyDescent="0.25">
      <c r="A51" s="33">
        <v>2</v>
      </c>
      <c r="B51" s="34" t="s">
        <v>58</v>
      </c>
      <c r="C51" s="34"/>
      <c r="D51" s="34"/>
      <c r="E51" s="34" t="s">
        <v>6</v>
      </c>
      <c r="F51" s="36">
        <v>250</v>
      </c>
      <c r="G51" s="37"/>
      <c r="H51" s="83">
        <f t="shared" si="32"/>
        <v>0</v>
      </c>
      <c r="I51" s="84"/>
      <c r="J51" s="83">
        <f t="shared" si="33"/>
        <v>0</v>
      </c>
      <c r="K51" s="85">
        <f t="shared" si="34"/>
        <v>0</v>
      </c>
      <c r="L51" s="86">
        <f t="shared" si="35"/>
        <v>0</v>
      </c>
    </row>
    <row r="52" spans="1:12" ht="30" customHeight="1" thickBot="1" x14ac:dyDescent="0.25">
      <c r="A52" s="38"/>
      <c r="B52" s="38"/>
      <c r="C52" s="38"/>
      <c r="D52" s="38"/>
      <c r="E52" s="38"/>
      <c r="F52" s="38"/>
      <c r="G52" s="2" t="s">
        <v>41</v>
      </c>
      <c r="H52" s="3">
        <f>SUM(H50:H51)</f>
        <v>0</v>
      </c>
      <c r="I52" s="4" t="s">
        <v>42</v>
      </c>
      <c r="J52" s="5">
        <f>SUM(J50:J51)</f>
        <v>0</v>
      </c>
      <c r="K52" s="6" t="s">
        <v>43</v>
      </c>
      <c r="L52" s="7">
        <f>SUM(L50:L51)</f>
        <v>0</v>
      </c>
    </row>
    <row r="55" spans="1:12" ht="15" thickBot="1" x14ac:dyDescent="0.25"/>
    <row r="56" spans="1:12" ht="15.75" thickBot="1" x14ac:dyDescent="0.25">
      <c r="A56" s="97" t="s">
        <v>22</v>
      </c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1:12" ht="77.25" thickBot="1" x14ac:dyDescent="0.25">
      <c r="A57" s="71" t="s">
        <v>0</v>
      </c>
      <c r="B57" s="72" t="s">
        <v>1</v>
      </c>
      <c r="C57" s="73" t="s">
        <v>36</v>
      </c>
      <c r="D57" s="73" t="s">
        <v>37</v>
      </c>
      <c r="E57" s="72" t="s">
        <v>2</v>
      </c>
      <c r="F57" s="74" t="s">
        <v>18</v>
      </c>
      <c r="G57" s="72" t="s">
        <v>3</v>
      </c>
      <c r="H57" s="75" t="s">
        <v>4</v>
      </c>
      <c r="I57" s="72" t="s">
        <v>38</v>
      </c>
      <c r="J57" s="76" t="s">
        <v>39</v>
      </c>
      <c r="K57" s="76" t="s">
        <v>40</v>
      </c>
      <c r="L57" s="77" t="s">
        <v>5</v>
      </c>
    </row>
    <row r="58" spans="1:12" ht="28.5" x14ac:dyDescent="0.2">
      <c r="A58" s="39">
        <v>1</v>
      </c>
      <c r="B58" s="40" t="s">
        <v>59</v>
      </c>
      <c r="C58" s="40"/>
      <c r="D58" s="40"/>
      <c r="E58" s="40" t="s">
        <v>6</v>
      </c>
      <c r="F58" s="41">
        <v>150</v>
      </c>
      <c r="G58" s="42"/>
      <c r="H58" s="87">
        <f t="shared" ref="H58:H59" si="36">G58*F58</f>
        <v>0</v>
      </c>
      <c r="I58" s="88"/>
      <c r="J58" s="87">
        <f t="shared" ref="J58:J59" si="37">I58*H58</f>
        <v>0</v>
      </c>
      <c r="K58" s="89">
        <f t="shared" ref="K58:K59" si="38">ROUND(L58/F58,2)</f>
        <v>0</v>
      </c>
      <c r="L58" s="90">
        <f t="shared" ref="L58:L59" si="39">J58+H58</f>
        <v>0</v>
      </c>
    </row>
    <row r="59" spans="1:12" ht="29.25" thickBot="1" x14ac:dyDescent="0.25">
      <c r="A59" s="33">
        <v>2</v>
      </c>
      <c r="B59" s="34" t="s">
        <v>60</v>
      </c>
      <c r="C59" s="34"/>
      <c r="D59" s="34"/>
      <c r="E59" s="34" t="s">
        <v>6</v>
      </c>
      <c r="F59" s="36">
        <v>100</v>
      </c>
      <c r="G59" s="37"/>
      <c r="H59" s="83">
        <f t="shared" si="36"/>
        <v>0</v>
      </c>
      <c r="I59" s="84"/>
      <c r="J59" s="83">
        <f t="shared" si="37"/>
        <v>0</v>
      </c>
      <c r="K59" s="85">
        <f t="shared" si="38"/>
        <v>0</v>
      </c>
      <c r="L59" s="86">
        <f t="shared" si="39"/>
        <v>0</v>
      </c>
    </row>
    <row r="60" spans="1:12" ht="30" customHeight="1" thickBot="1" x14ac:dyDescent="0.25">
      <c r="A60" s="38"/>
      <c r="B60" s="38"/>
      <c r="C60" s="38"/>
      <c r="D60" s="38"/>
      <c r="E60" s="38"/>
      <c r="F60" s="38"/>
      <c r="G60" s="2" t="s">
        <v>41</v>
      </c>
      <c r="H60" s="3">
        <f>SUM(H58:H59)</f>
        <v>0</v>
      </c>
      <c r="I60" s="4" t="s">
        <v>42</v>
      </c>
      <c r="J60" s="5">
        <f>SUM(J58:J59)</f>
        <v>0</v>
      </c>
      <c r="K60" s="6" t="s">
        <v>43</v>
      </c>
      <c r="L60" s="7">
        <f>SUM(L58:L59)</f>
        <v>0</v>
      </c>
    </row>
    <row r="63" spans="1:12" ht="15" thickBot="1" x14ac:dyDescent="0.25"/>
    <row r="64" spans="1:12" ht="15.75" thickBot="1" x14ac:dyDescent="0.25">
      <c r="A64" s="97" t="s">
        <v>23</v>
      </c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8"/>
    </row>
    <row r="65" spans="1:12" ht="77.25" thickBot="1" x14ac:dyDescent="0.25">
      <c r="A65" s="71" t="s">
        <v>0</v>
      </c>
      <c r="B65" s="72" t="s">
        <v>1</v>
      </c>
      <c r="C65" s="73" t="s">
        <v>36</v>
      </c>
      <c r="D65" s="73" t="s">
        <v>37</v>
      </c>
      <c r="E65" s="72" t="s">
        <v>2</v>
      </c>
      <c r="F65" s="74" t="s">
        <v>18</v>
      </c>
      <c r="G65" s="72" t="s">
        <v>3</v>
      </c>
      <c r="H65" s="75" t="s">
        <v>4</v>
      </c>
      <c r="I65" s="72" t="s">
        <v>38</v>
      </c>
      <c r="J65" s="76" t="s">
        <v>39</v>
      </c>
      <c r="K65" s="76" t="s">
        <v>40</v>
      </c>
      <c r="L65" s="77" t="s">
        <v>5</v>
      </c>
    </row>
    <row r="66" spans="1:12" ht="29.25" thickBot="1" x14ac:dyDescent="0.25">
      <c r="A66" s="50">
        <v>1</v>
      </c>
      <c r="B66" s="51" t="s">
        <v>61</v>
      </c>
      <c r="C66" s="51"/>
      <c r="D66" s="51"/>
      <c r="E66" s="51" t="s">
        <v>6</v>
      </c>
      <c r="F66" s="54">
        <v>10000</v>
      </c>
      <c r="G66" s="53"/>
      <c r="H66" s="91">
        <f t="shared" ref="H66" si="40">G66*F66</f>
        <v>0</v>
      </c>
      <c r="I66" s="92"/>
      <c r="J66" s="91">
        <f t="shared" ref="J66" si="41">I66*H66</f>
        <v>0</v>
      </c>
      <c r="K66" s="93">
        <f t="shared" ref="K66" si="42">ROUND(L66/F66,2)</f>
        <v>0</v>
      </c>
      <c r="L66" s="94">
        <f t="shared" ref="L66" si="43">J66+H66</f>
        <v>0</v>
      </c>
    </row>
    <row r="67" spans="1:12" ht="30" customHeight="1" thickBot="1" x14ac:dyDescent="0.25">
      <c r="A67" s="38"/>
      <c r="B67" s="38"/>
      <c r="C67" s="38"/>
      <c r="D67" s="38"/>
      <c r="E67" s="38"/>
      <c r="F67" s="38"/>
      <c r="G67" s="2" t="s">
        <v>41</v>
      </c>
      <c r="H67" s="3">
        <f>SUM(H66)</f>
        <v>0</v>
      </c>
      <c r="I67" s="4" t="s">
        <v>42</v>
      </c>
      <c r="J67" s="5">
        <f>SUM(J66)</f>
        <v>0</v>
      </c>
      <c r="K67" s="6" t="s">
        <v>43</v>
      </c>
      <c r="L67" s="7">
        <f>SUM(L66)</f>
        <v>0</v>
      </c>
    </row>
    <row r="70" spans="1:12" ht="15" thickBot="1" x14ac:dyDescent="0.25"/>
    <row r="71" spans="1:12" ht="15.75" thickBot="1" x14ac:dyDescent="0.25">
      <c r="A71" s="97" t="s">
        <v>24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8"/>
    </row>
    <row r="72" spans="1:12" ht="77.25" thickBot="1" x14ac:dyDescent="0.25">
      <c r="A72" s="71" t="s">
        <v>0</v>
      </c>
      <c r="B72" s="72" t="s">
        <v>1</v>
      </c>
      <c r="C72" s="73" t="s">
        <v>36</v>
      </c>
      <c r="D72" s="73" t="s">
        <v>37</v>
      </c>
      <c r="E72" s="72" t="s">
        <v>2</v>
      </c>
      <c r="F72" s="74" t="s">
        <v>18</v>
      </c>
      <c r="G72" s="72" t="s">
        <v>3</v>
      </c>
      <c r="H72" s="75" t="s">
        <v>4</v>
      </c>
      <c r="I72" s="72" t="s">
        <v>38</v>
      </c>
      <c r="J72" s="76" t="s">
        <v>39</v>
      </c>
      <c r="K72" s="76" t="s">
        <v>40</v>
      </c>
      <c r="L72" s="77" t="s">
        <v>5</v>
      </c>
    </row>
    <row r="73" spans="1:12" ht="71.25" x14ac:dyDescent="0.2">
      <c r="A73" s="39">
        <v>1</v>
      </c>
      <c r="B73" s="40" t="s">
        <v>81</v>
      </c>
      <c r="C73" s="40"/>
      <c r="D73" s="40"/>
      <c r="E73" s="40" t="s">
        <v>11</v>
      </c>
      <c r="F73" s="55">
        <v>30</v>
      </c>
      <c r="G73" s="42"/>
      <c r="H73" s="87">
        <f t="shared" ref="H73:H79" si="44">G73*F73</f>
        <v>0</v>
      </c>
      <c r="I73" s="88"/>
      <c r="J73" s="87">
        <f t="shared" ref="J73:J79" si="45">I73*H73</f>
        <v>0</v>
      </c>
      <c r="K73" s="89">
        <f t="shared" ref="K73:K79" si="46">ROUND(L73/F73,2)</f>
        <v>0</v>
      </c>
      <c r="L73" s="90">
        <f t="shared" ref="L73:L79" si="47">J73+H73</f>
        <v>0</v>
      </c>
    </row>
    <row r="74" spans="1:12" ht="71.25" x14ac:dyDescent="0.2">
      <c r="A74" s="29">
        <v>2</v>
      </c>
      <c r="B74" s="30" t="s">
        <v>82</v>
      </c>
      <c r="C74" s="30"/>
      <c r="D74" s="30"/>
      <c r="E74" s="30" t="s">
        <v>6</v>
      </c>
      <c r="F74" s="56">
        <v>1200</v>
      </c>
      <c r="G74" s="32"/>
      <c r="H74" s="78">
        <f t="shared" si="44"/>
        <v>0</v>
      </c>
      <c r="I74" s="79"/>
      <c r="J74" s="78">
        <f t="shared" si="45"/>
        <v>0</v>
      </c>
      <c r="K74" s="80">
        <f t="shared" si="46"/>
        <v>0</v>
      </c>
      <c r="L74" s="82">
        <f t="shared" si="47"/>
        <v>0</v>
      </c>
    </row>
    <row r="75" spans="1:12" ht="71.25" x14ac:dyDescent="0.2">
      <c r="A75" s="29">
        <v>3</v>
      </c>
      <c r="B75" s="30" t="s">
        <v>83</v>
      </c>
      <c r="C75" s="30"/>
      <c r="D75" s="30"/>
      <c r="E75" s="30" t="s">
        <v>12</v>
      </c>
      <c r="F75" s="56">
        <v>135</v>
      </c>
      <c r="G75" s="32"/>
      <c r="H75" s="78">
        <f t="shared" si="44"/>
        <v>0</v>
      </c>
      <c r="I75" s="79"/>
      <c r="J75" s="78">
        <f t="shared" si="45"/>
        <v>0</v>
      </c>
      <c r="K75" s="80">
        <f t="shared" si="46"/>
        <v>0</v>
      </c>
      <c r="L75" s="82">
        <f t="shared" si="47"/>
        <v>0</v>
      </c>
    </row>
    <row r="76" spans="1:12" ht="71.25" x14ac:dyDescent="0.2">
      <c r="A76" s="29">
        <v>4</v>
      </c>
      <c r="B76" s="30" t="s">
        <v>84</v>
      </c>
      <c r="C76" s="30"/>
      <c r="D76" s="30"/>
      <c r="E76" s="30" t="s">
        <v>6</v>
      </c>
      <c r="F76" s="56">
        <v>5000</v>
      </c>
      <c r="G76" s="32"/>
      <c r="H76" s="78">
        <f t="shared" si="44"/>
        <v>0</v>
      </c>
      <c r="I76" s="79"/>
      <c r="J76" s="78">
        <f t="shared" si="45"/>
        <v>0</v>
      </c>
      <c r="K76" s="80">
        <f t="shared" si="46"/>
        <v>0</v>
      </c>
      <c r="L76" s="82">
        <f t="shared" si="47"/>
        <v>0</v>
      </c>
    </row>
    <row r="77" spans="1:12" ht="71.25" x14ac:dyDescent="0.2">
      <c r="A77" s="29">
        <v>5</v>
      </c>
      <c r="B77" s="30" t="s">
        <v>85</v>
      </c>
      <c r="C77" s="30"/>
      <c r="D77" s="30"/>
      <c r="E77" s="30" t="s">
        <v>7</v>
      </c>
      <c r="F77" s="56">
        <v>35</v>
      </c>
      <c r="G77" s="32"/>
      <c r="H77" s="78">
        <f t="shared" si="44"/>
        <v>0</v>
      </c>
      <c r="I77" s="79"/>
      <c r="J77" s="78">
        <f t="shared" si="45"/>
        <v>0</v>
      </c>
      <c r="K77" s="80">
        <f t="shared" si="46"/>
        <v>0</v>
      </c>
      <c r="L77" s="82">
        <f t="shared" si="47"/>
        <v>0</v>
      </c>
    </row>
    <row r="78" spans="1:12" ht="71.25" x14ac:dyDescent="0.2">
      <c r="A78" s="29">
        <v>6</v>
      </c>
      <c r="B78" s="30" t="s">
        <v>86</v>
      </c>
      <c r="C78" s="30"/>
      <c r="D78" s="30"/>
      <c r="E78" s="30" t="s">
        <v>6</v>
      </c>
      <c r="F78" s="56">
        <v>450</v>
      </c>
      <c r="G78" s="32"/>
      <c r="H78" s="78">
        <f t="shared" si="44"/>
        <v>0</v>
      </c>
      <c r="I78" s="79"/>
      <c r="J78" s="78">
        <f t="shared" si="45"/>
        <v>0</v>
      </c>
      <c r="K78" s="80">
        <f t="shared" si="46"/>
        <v>0</v>
      </c>
      <c r="L78" s="82">
        <f t="shared" si="47"/>
        <v>0</v>
      </c>
    </row>
    <row r="79" spans="1:12" ht="72" thickBot="1" x14ac:dyDescent="0.25">
      <c r="A79" s="33">
        <v>7</v>
      </c>
      <c r="B79" s="34" t="s">
        <v>87</v>
      </c>
      <c r="C79" s="34"/>
      <c r="D79" s="34"/>
      <c r="E79" s="34" t="s">
        <v>6</v>
      </c>
      <c r="F79" s="57">
        <v>3900</v>
      </c>
      <c r="G79" s="37"/>
      <c r="H79" s="83">
        <f t="shared" si="44"/>
        <v>0</v>
      </c>
      <c r="I79" s="84"/>
      <c r="J79" s="83">
        <f t="shared" si="45"/>
        <v>0</v>
      </c>
      <c r="K79" s="85">
        <f t="shared" si="46"/>
        <v>0</v>
      </c>
      <c r="L79" s="86">
        <f t="shared" si="47"/>
        <v>0</v>
      </c>
    </row>
    <row r="80" spans="1:12" ht="30" customHeight="1" thickBot="1" x14ac:dyDescent="0.25">
      <c r="A80" s="38"/>
      <c r="B80" s="38"/>
      <c r="C80" s="38"/>
      <c r="D80" s="38"/>
      <c r="E80" s="38"/>
      <c r="F80" s="38"/>
      <c r="G80" s="2" t="s">
        <v>41</v>
      </c>
      <c r="H80" s="3">
        <f>SUM(H73:H79)</f>
        <v>0</v>
      </c>
      <c r="I80" s="4" t="s">
        <v>42</v>
      </c>
      <c r="J80" s="5">
        <f>SUM(J73:J79)</f>
        <v>0</v>
      </c>
      <c r="K80" s="6" t="s">
        <v>43</v>
      </c>
      <c r="L80" s="7">
        <f>SUM(L73:L79)</f>
        <v>0</v>
      </c>
    </row>
    <row r="81" spans="1:12" ht="15" x14ac:dyDescent="0.2">
      <c r="A81" s="38"/>
      <c r="B81" s="38"/>
      <c r="C81" s="38"/>
      <c r="D81" s="38"/>
      <c r="E81" s="38"/>
      <c r="F81" s="38"/>
      <c r="G81" s="58"/>
      <c r="H81" s="59"/>
      <c r="I81" s="38"/>
      <c r="J81" s="38"/>
      <c r="K81" s="38"/>
      <c r="L81" s="60"/>
    </row>
    <row r="82" spans="1:12" ht="15" x14ac:dyDescent="0.2">
      <c r="A82" s="38"/>
      <c r="B82" s="38"/>
      <c r="C82" s="38"/>
      <c r="D82" s="38"/>
      <c r="E82" s="38"/>
      <c r="F82" s="38"/>
      <c r="G82" s="58"/>
      <c r="H82" s="59"/>
      <c r="I82" s="38"/>
      <c r="J82" s="38"/>
      <c r="K82" s="38"/>
      <c r="L82" s="60"/>
    </row>
    <row r="83" spans="1:12" ht="15" thickBot="1" x14ac:dyDescent="0.25"/>
    <row r="84" spans="1:12" ht="15.75" thickBot="1" x14ac:dyDescent="0.25">
      <c r="A84" s="97" t="s">
        <v>25</v>
      </c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8"/>
    </row>
    <row r="85" spans="1:12" ht="77.25" thickBot="1" x14ac:dyDescent="0.25">
      <c r="A85" s="71" t="s">
        <v>0</v>
      </c>
      <c r="B85" s="72" t="s">
        <v>1</v>
      </c>
      <c r="C85" s="73" t="s">
        <v>36</v>
      </c>
      <c r="D85" s="73" t="s">
        <v>37</v>
      </c>
      <c r="E85" s="72" t="s">
        <v>2</v>
      </c>
      <c r="F85" s="74" t="s">
        <v>18</v>
      </c>
      <c r="G85" s="72" t="s">
        <v>3</v>
      </c>
      <c r="H85" s="75" t="s">
        <v>4</v>
      </c>
      <c r="I85" s="72" t="s">
        <v>38</v>
      </c>
      <c r="J85" s="76" t="s">
        <v>39</v>
      </c>
      <c r="K85" s="76" t="s">
        <v>40</v>
      </c>
      <c r="L85" s="77" t="s">
        <v>5</v>
      </c>
    </row>
    <row r="86" spans="1:12" ht="57" x14ac:dyDescent="0.2">
      <c r="A86" s="39">
        <v>1</v>
      </c>
      <c r="B86" s="40" t="s">
        <v>88</v>
      </c>
      <c r="C86" s="40"/>
      <c r="D86" s="40"/>
      <c r="E86" s="40" t="s">
        <v>6</v>
      </c>
      <c r="F86" s="61">
        <v>75</v>
      </c>
      <c r="G86" s="42"/>
      <c r="H86" s="87">
        <f t="shared" ref="H86:H87" si="48">G86*F86</f>
        <v>0</v>
      </c>
      <c r="I86" s="88"/>
      <c r="J86" s="87">
        <f t="shared" ref="J86:J87" si="49">I86*H86</f>
        <v>0</v>
      </c>
      <c r="K86" s="89">
        <f t="shared" ref="K86:K87" si="50">ROUND(L86/F86,2)</f>
        <v>0</v>
      </c>
      <c r="L86" s="90">
        <f t="shared" ref="L86:L87" si="51">J86+H86</f>
        <v>0</v>
      </c>
    </row>
    <row r="87" spans="1:12" ht="57.75" thickBot="1" x14ac:dyDescent="0.25">
      <c r="A87" s="33">
        <v>2</v>
      </c>
      <c r="B87" s="34" t="s">
        <v>62</v>
      </c>
      <c r="C87" s="34"/>
      <c r="D87" s="34"/>
      <c r="E87" s="34" t="s">
        <v>6</v>
      </c>
      <c r="F87" s="57">
        <v>1500</v>
      </c>
      <c r="G87" s="37"/>
      <c r="H87" s="83">
        <f t="shared" si="48"/>
        <v>0</v>
      </c>
      <c r="I87" s="84"/>
      <c r="J87" s="83">
        <f t="shared" si="49"/>
        <v>0</v>
      </c>
      <c r="K87" s="85">
        <f t="shared" si="50"/>
        <v>0</v>
      </c>
      <c r="L87" s="86">
        <f t="shared" si="51"/>
        <v>0</v>
      </c>
    </row>
    <row r="88" spans="1:12" ht="30" customHeight="1" thickBot="1" x14ac:dyDescent="0.25">
      <c r="A88" s="38"/>
      <c r="B88" s="38"/>
      <c r="C88" s="38"/>
      <c r="D88" s="38"/>
      <c r="E88" s="38"/>
      <c r="F88" s="38"/>
      <c r="G88" s="2" t="s">
        <v>41</v>
      </c>
      <c r="H88" s="3">
        <f>SUM(H86:H87)</f>
        <v>0</v>
      </c>
      <c r="I88" s="4" t="s">
        <v>42</v>
      </c>
      <c r="J88" s="5">
        <f>SUM(J86:J87)</f>
        <v>0</v>
      </c>
      <c r="K88" s="6" t="s">
        <v>43</v>
      </c>
      <c r="L88" s="7">
        <f>SUM(L86:L87)</f>
        <v>0</v>
      </c>
    </row>
    <row r="89" spans="1:12" ht="15" x14ac:dyDescent="0.2">
      <c r="A89" s="38"/>
      <c r="B89" s="38"/>
      <c r="C89" s="38"/>
      <c r="D89" s="38"/>
      <c r="E89" s="38"/>
      <c r="F89" s="38"/>
      <c r="G89" s="58"/>
      <c r="H89" s="59"/>
      <c r="I89" s="38"/>
      <c r="J89" s="38"/>
      <c r="K89" s="38"/>
      <c r="L89" s="60"/>
    </row>
    <row r="90" spans="1:12" ht="15" x14ac:dyDescent="0.2">
      <c r="A90" s="38"/>
      <c r="B90" s="38"/>
      <c r="C90" s="38"/>
      <c r="D90" s="38"/>
      <c r="E90" s="38"/>
      <c r="F90" s="38"/>
      <c r="G90" s="58"/>
      <c r="H90" s="59"/>
      <c r="I90" s="38"/>
      <c r="J90" s="38"/>
      <c r="K90" s="38"/>
      <c r="L90" s="60"/>
    </row>
    <row r="91" spans="1:12" ht="15" thickBot="1" x14ac:dyDescent="0.25"/>
    <row r="92" spans="1:12" ht="15.75" thickBot="1" x14ac:dyDescent="0.25">
      <c r="A92" s="97" t="s">
        <v>26</v>
      </c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8"/>
    </row>
    <row r="93" spans="1:12" ht="77.25" thickBot="1" x14ac:dyDescent="0.25">
      <c r="A93" s="71" t="s">
        <v>0</v>
      </c>
      <c r="B93" s="72" t="s">
        <v>1</v>
      </c>
      <c r="C93" s="73" t="s">
        <v>36</v>
      </c>
      <c r="D93" s="73" t="s">
        <v>37</v>
      </c>
      <c r="E93" s="72" t="s">
        <v>2</v>
      </c>
      <c r="F93" s="74" t="s">
        <v>18</v>
      </c>
      <c r="G93" s="72" t="s">
        <v>3</v>
      </c>
      <c r="H93" s="75" t="s">
        <v>4</v>
      </c>
      <c r="I93" s="72" t="s">
        <v>38</v>
      </c>
      <c r="J93" s="76" t="s">
        <v>39</v>
      </c>
      <c r="K93" s="76" t="s">
        <v>40</v>
      </c>
      <c r="L93" s="77" t="s">
        <v>5</v>
      </c>
    </row>
    <row r="94" spans="1:12" ht="72" thickBot="1" x14ac:dyDescent="0.25">
      <c r="A94" s="50">
        <v>1</v>
      </c>
      <c r="B94" s="51" t="s">
        <v>89</v>
      </c>
      <c r="C94" s="51"/>
      <c r="D94" s="51"/>
      <c r="E94" s="51" t="s">
        <v>9</v>
      </c>
      <c r="F94" s="62">
        <v>20</v>
      </c>
      <c r="G94" s="53"/>
      <c r="H94" s="91">
        <f t="shared" ref="H94" si="52">G94*F94</f>
        <v>0</v>
      </c>
      <c r="I94" s="92"/>
      <c r="J94" s="91">
        <f t="shared" ref="J94" si="53">I94*H94</f>
        <v>0</v>
      </c>
      <c r="K94" s="93">
        <f t="shared" ref="K94" si="54">ROUND(L94/F94,2)</f>
        <v>0</v>
      </c>
      <c r="L94" s="94">
        <f t="shared" ref="L94" si="55">J94+H94</f>
        <v>0</v>
      </c>
    </row>
    <row r="95" spans="1:12" ht="30" customHeight="1" thickBot="1" x14ac:dyDescent="0.25">
      <c r="A95" s="38"/>
      <c r="B95" s="96" t="s">
        <v>45</v>
      </c>
      <c r="C95" s="63"/>
      <c r="D95" s="38"/>
      <c r="E95" s="38"/>
      <c r="F95" s="38"/>
      <c r="G95" s="2" t="s">
        <v>41</v>
      </c>
      <c r="H95" s="3">
        <f>SUM(H94)</f>
        <v>0</v>
      </c>
      <c r="I95" s="4" t="s">
        <v>42</v>
      </c>
      <c r="J95" s="5">
        <f>SUM(J94)</f>
        <v>0</v>
      </c>
      <c r="K95" s="6" t="s">
        <v>43</v>
      </c>
      <c r="L95" s="7">
        <f>SUM(L94)</f>
        <v>0</v>
      </c>
    </row>
    <row r="96" spans="1:12" ht="15" x14ac:dyDescent="0.2">
      <c r="A96" s="38"/>
      <c r="B96" s="63"/>
      <c r="C96" s="63"/>
      <c r="D96" s="38"/>
      <c r="E96" s="38"/>
      <c r="F96" s="38"/>
      <c r="G96" s="58"/>
      <c r="H96" s="59"/>
      <c r="I96" s="38"/>
      <c r="J96" s="38"/>
      <c r="K96" s="38"/>
      <c r="L96" s="60"/>
    </row>
    <row r="97" spans="1:12" ht="15" x14ac:dyDescent="0.2">
      <c r="A97" s="38"/>
      <c r="B97" s="63"/>
      <c r="C97" s="63"/>
      <c r="D97" s="38"/>
      <c r="E97" s="38"/>
      <c r="F97" s="38"/>
      <c r="G97" s="58"/>
      <c r="H97" s="59"/>
      <c r="I97" s="38"/>
      <c r="J97" s="38"/>
      <c r="K97" s="38"/>
      <c r="L97" s="60"/>
    </row>
    <row r="98" spans="1:12" ht="15" thickBot="1" x14ac:dyDescent="0.25"/>
    <row r="99" spans="1:12" ht="15.75" thickBot="1" x14ac:dyDescent="0.25">
      <c r="A99" s="97" t="s">
        <v>27</v>
      </c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8"/>
    </row>
    <row r="100" spans="1:12" ht="77.25" thickBot="1" x14ac:dyDescent="0.25">
      <c r="A100" s="71" t="s">
        <v>0</v>
      </c>
      <c r="B100" s="72" t="s">
        <v>1</v>
      </c>
      <c r="C100" s="73" t="s">
        <v>36</v>
      </c>
      <c r="D100" s="73" t="s">
        <v>37</v>
      </c>
      <c r="E100" s="72" t="s">
        <v>2</v>
      </c>
      <c r="F100" s="74" t="s">
        <v>18</v>
      </c>
      <c r="G100" s="72" t="s">
        <v>3</v>
      </c>
      <c r="H100" s="75" t="s">
        <v>4</v>
      </c>
      <c r="I100" s="72" t="s">
        <v>38</v>
      </c>
      <c r="J100" s="76" t="s">
        <v>39</v>
      </c>
      <c r="K100" s="76" t="s">
        <v>40</v>
      </c>
      <c r="L100" s="77" t="s">
        <v>5</v>
      </c>
    </row>
    <row r="101" spans="1:12" ht="72" thickBot="1" x14ac:dyDescent="0.25">
      <c r="A101" s="50">
        <v>1</v>
      </c>
      <c r="B101" s="51" t="s">
        <v>63</v>
      </c>
      <c r="C101" s="51"/>
      <c r="D101" s="51"/>
      <c r="E101" s="51" t="s">
        <v>13</v>
      </c>
      <c r="F101" s="54">
        <v>80</v>
      </c>
      <c r="G101" s="53"/>
      <c r="H101" s="91">
        <f t="shared" ref="H101" si="56">G101*F101</f>
        <v>0</v>
      </c>
      <c r="I101" s="92"/>
      <c r="J101" s="91">
        <f t="shared" ref="J101" si="57">I101*H101</f>
        <v>0</v>
      </c>
      <c r="K101" s="93">
        <f t="shared" ref="K101" si="58">ROUND(L101/F101,2)</f>
        <v>0</v>
      </c>
      <c r="L101" s="94">
        <f t="shared" ref="L101" si="59">J101+H101</f>
        <v>0</v>
      </c>
    </row>
    <row r="102" spans="1:12" ht="30" customHeight="1" thickBot="1" x14ac:dyDescent="0.25">
      <c r="A102" s="38"/>
      <c r="B102" s="38"/>
      <c r="C102" s="38"/>
      <c r="D102" s="38"/>
      <c r="E102" s="38"/>
      <c r="F102" s="38"/>
      <c r="G102" s="2" t="s">
        <v>41</v>
      </c>
      <c r="H102" s="3">
        <f>SUM(H101)</f>
        <v>0</v>
      </c>
      <c r="I102" s="4" t="s">
        <v>42</v>
      </c>
      <c r="J102" s="5">
        <f>SUM(J101)</f>
        <v>0</v>
      </c>
      <c r="K102" s="6" t="s">
        <v>43</v>
      </c>
      <c r="L102" s="7">
        <f>SUM(L101)</f>
        <v>0</v>
      </c>
    </row>
    <row r="105" spans="1:12" ht="15" thickBot="1" x14ac:dyDescent="0.25"/>
    <row r="106" spans="1:12" ht="15.75" thickBot="1" x14ac:dyDescent="0.25">
      <c r="A106" s="97" t="s">
        <v>28</v>
      </c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8"/>
    </row>
    <row r="107" spans="1:12" ht="77.25" thickBot="1" x14ac:dyDescent="0.25">
      <c r="A107" s="71" t="s">
        <v>0</v>
      </c>
      <c r="B107" s="72" t="s">
        <v>1</v>
      </c>
      <c r="C107" s="73" t="s">
        <v>36</v>
      </c>
      <c r="D107" s="73" t="s">
        <v>37</v>
      </c>
      <c r="E107" s="72" t="s">
        <v>2</v>
      </c>
      <c r="F107" s="74" t="s">
        <v>18</v>
      </c>
      <c r="G107" s="72" t="s">
        <v>3</v>
      </c>
      <c r="H107" s="75" t="s">
        <v>4</v>
      </c>
      <c r="I107" s="72" t="s">
        <v>38</v>
      </c>
      <c r="J107" s="76" t="s">
        <v>39</v>
      </c>
      <c r="K107" s="76" t="s">
        <v>40</v>
      </c>
      <c r="L107" s="77" t="s">
        <v>5</v>
      </c>
    </row>
    <row r="108" spans="1:12" ht="45" customHeight="1" x14ac:dyDescent="0.2">
      <c r="A108" s="39">
        <v>1</v>
      </c>
      <c r="B108" s="40" t="s">
        <v>90</v>
      </c>
      <c r="C108" s="40"/>
      <c r="D108" s="40"/>
      <c r="E108" s="40" t="s">
        <v>14</v>
      </c>
      <c r="F108" s="61">
        <v>190</v>
      </c>
      <c r="G108" s="42"/>
      <c r="H108" s="87">
        <f t="shared" ref="H108:H114" si="60">G108*F108</f>
        <v>0</v>
      </c>
      <c r="I108" s="88"/>
      <c r="J108" s="87">
        <f t="shared" ref="J108:J114" si="61">I108*H108</f>
        <v>0</v>
      </c>
      <c r="K108" s="89">
        <f t="shared" ref="K108:K114" si="62">ROUND(L108/F108,2)</f>
        <v>0</v>
      </c>
      <c r="L108" s="90">
        <f t="shared" ref="L108:L114" si="63">J108+H108</f>
        <v>0</v>
      </c>
    </row>
    <row r="109" spans="1:12" ht="42.75" x14ac:dyDescent="0.2">
      <c r="A109" s="29">
        <v>2</v>
      </c>
      <c r="B109" s="30" t="s">
        <v>64</v>
      </c>
      <c r="C109" s="30"/>
      <c r="D109" s="30"/>
      <c r="E109" s="30" t="s">
        <v>10</v>
      </c>
      <c r="F109" s="64">
        <v>850</v>
      </c>
      <c r="G109" s="32"/>
      <c r="H109" s="78">
        <f t="shared" si="60"/>
        <v>0</v>
      </c>
      <c r="I109" s="79"/>
      <c r="J109" s="78">
        <f t="shared" si="61"/>
        <v>0</v>
      </c>
      <c r="K109" s="80">
        <f t="shared" si="62"/>
        <v>0</v>
      </c>
      <c r="L109" s="82">
        <f t="shared" si="63"/>
        <v>0</v>
      </c>
    </row>
    <row r="110" spans="1:12" ht="42.75" x14ac:dyDescent="0.2">
      <c r="A110" s="29">
        <v>3</v>
      </c>
      <c r="B110" s="30" t="s">
        <v>91</v>
      </c>
      <c r="C110" s="30"/>
      <c r="D110" s="30"/>
      <c r="E110" s="30" t="s">
        <v>10</v>
      </c>
      <c r="F110" s="64">
        <v>80</v>
      </c>
      <c r="G110" s="32"/>
      <c r="H110" s="78">
        <f t="shared" si="60"/>
        <v>0</v>
      </c>
      <c r="I110" s="79"/>
      <c r="J110" s="78">
        <f t="shared" si="61"/>
        <v>0</v>
      </c>
      <c r="K110" s="80">
        <f t="shared" si="62"/>
        <v>0</v>
      </c>
      <c r="L110" s="82">
        <f t="shared" si="63"/>
        <v>0</v>
      </c>
    </row>
    <row r="111" spans="1:12" ht="42.75" x14ac:dyDescent="0.2">
      <c r="A111" s="29">
        <v>4</v>
      </c>
      <c r="B111" s="30" t="s">
        <v>65</v>
      </c>
      <c r="C111" s="30"/>
      <c r="D111" s="30"/>
      <c r="E111" s="30" t="s">
        <v>6</v>
      </c>
      <c r="F111" s="56">
        <v>1200</v>
      </c>
      <c r="G111" s="32"/>
      <c r="H111" s="78">
        <f t="shared" si="60"/>
        <v>0</v>
      </c>
      <c r="I111" s="79"/>
      <c r="J111" s="78">
        <f t="shared" si="61"/>
        <v>0</v>
      </c>
      <c r="K111" s="80">
        <f t="shared" si="62"/>
        <v>0</v>
      </c>
      <c r="L111" s="82">
        <f t="shared" si="63"/>
        <v>0</v>
      </c>
    </row>
    <row r="112" spans="1:12" ht="42.75" x14ac:dyDescent="0.2">
      <c r="A112" s="29">
        <v>5</v>
      </c>
      <c r="B112" s="30" t="s">
        <v>92</v>
      </c>
      <c r="C112" s="30"/>
      <c r="D112" s="30"/>
      <c r="E112" s="30" t="s">
        <v>9</v>
      </c>
      <c r="F112" s="64">
        <v>75</v>
      </c>
      <c r="G112" s="32"/>
      <c r="H112" s="78">
        <f t="shared" si="60"/>
        <v>0</v>
      </c>
      <c r="I112" s="79"/>
      <c r="J112" s="78">
        <f t="shared" si="61"/>
        <v>0</v>
      </c>
      <c r="K112" s="80">
        <f t="shared" si="62"/>
        <v>0</v>
      </c>
      <c r="L112" s="82">
        <f t="shared" si="63"/>
        <v>0</v>
      </c>
    </row>
    <row r="113" spans="1:12" ht="57" x14ac:dyDescent="0.2">
      <c r="A113" s="29">
        <v>6</v>
      </c>
      <c r="B113" s="30" t="s">
        <v>66</v>
      </c>
      <c r="C113" s="30"/>
      <c r="D113" s="30"/>
      <c r="E113" s="30" t="s">
        <v>9</v>
      </c>
      <c r="F113" s="56">
        <v>45</v>
      </c>
      <c r="G113" s="32"/>
      <c r="H113" s="78">
        <f t="shared" si="60"/>
        <v>0</v>
      </c>
      <c r="I113" s="79"/>
      <c r="J113" s="78">
        <f t="shared" si="61"/>
        <v>0</v>
      </c>
      <c r="K113" s="80">
        <f t="shared" si="62"/>
        <v>0</v>
      </c>
      <c r="L113" s="82">
        <f t="shared" si="63"/>
        <v>0</v>
      </c>
    </row>
    <row r="114" spans="1:12" ht="57.75" thickBot="1" x14ac:dyDescent="0.25">
      <c r="A114" s="33">
        <v>7</v>
      </c>
      <c r="B114" s="34" t="s">
        <v>67</v>
      </c>
      <c r="C114" s="34"/>
      <c r="D114" s="34"/>
      <c r="E114" s="34" t="s">
        <v>15</v>
      </c>
      <c r="F114" s="57">
        <v>100</v>
      </c>
      <c r="G114" s="37"/>
      <c r="H114" s="83">
        <f t="shared" si="60"/>
        <v>0</v>
      </c>
      <c r="I114" s="84"/>
      <c r="J114" s="83">
        <f t="shared" si="61"/>
        <v>0</v>
      </c>
      <c r="K114" s="85">
        <f t="shared" si="62"/>
        <v>0</v>
      </c>
      <c r="L114" s="86">
        <f t="shared" si="63"/>
        <v>0</v>
      </c>
    </row>
    <row r="115" spans="1:12" ht="30" customHeight="1" thickBot="1" x14ac:dyDescent="0.25">
      <c r="A115" s="38"/>
      <c r="B115" s="96" t="s">
        <v>44</v>
      </c>
      <c r="C115" s="63"/>
      <c r="D115" s="38"/>
      <c r="E115" s="38"/>
      <c r="F115" s="38"/>
      <c r="G115" s="2" t="s">
        <v>41</v>
      </c>
      <c r="H115" s="3">
        <f>SUM(H108:H114)</f>
        <v>0</v>
      </c>
      <c r="I115" s="4" t="s">
        <v>42</v>
      </c>
      <c r="J115" s="5">
        <f>SUM(J108:J114)</f>
        <v>0</v>
      </c>
      <c r="K115" s="6" t="s">
        <v>43</v>
      </c>
      <c r="L115" s="7">
        <f>SUM(L108:L114)</f>
        <v>0</v>
      </c>
    </row>
    <row r="116" spans="1:12" ht="15" x14ac:dyDescent="0.2">
      <c r="A116" s="38"/>
      <c r="B116" s="63"/>
      <c r="C116" s="63"/>
      <c r="D116" s="38"/>
      <c r="E116" s="38"/>
      <c r="F116" s="38"/>
      <c r="G116" s="58"/>
      <c r="H116" s="59"/>
      <c r="I116" s="38"/>
      <c r="J116" s="38"/>
      <c r="K116" s="38"/>
      <c r="L116" s="60"/>
    </row>
    <row r="117" spans="1:12" ht="15" x14ac:dyDescent="0.2">
      <c r="A117" s="38"/>
      <c r="B117" s="63"/>
      <c r="C117" s="63"/>
      <c r="D117" s="38"/>
      <c r="E117" s="38"/>
      <c r="F117" s="38"/>
      <c r="G117" s="58"/>
      <c r="H117" s="59"/>
      <c r="I117" s="38"/>
      <c r="J117" s="38"/>
      <c r="K117" s="38"/>
      <c r="L117" s="60"/>
    </row>
    <row r="118" spans="1:12" ht="15" thickBot="1" x14ac:dyDescent="0.25"/>
    <row r="119" spans="1:12" ht="15.75" thickBot="1" x14ac:dyDescent="0.25">
      <c r="A119" s="97" t="s">
        <v>29</v>
      </c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8"/>
    </row>
    <row r="120" spans="1:12" ht="77.25" thickBot="1" x14ac:dyDescent="0.25">
      <c r="A120" s="71" t="s">
        <v>0</v>
      </c>
      <c r="B120" s="72" t="s">
        <v>1</v>
      </c>
      <c r="C120" s="73" t="s">
        <v>36</v>
      </c>
      <c r="D120" s="73" t="s">
        <v>37</v>
      </c>
      <c r="E120" s="72" t="s">
        <v>2</v>
      </c>
      <c r="F120" s="74" t="s">
        <v>18</v>
      </c>
      <c r="G120" s="72" t="s">
        <v>3</v>
      </c>
      <c r="H120" s="75" t="s">
        <v>4</v>
      </c>
      <c r="I120" s="72" t="s">
        <v>38</v>
      </c>
      <c r="J120" s="76" t="s">
        <v>39</v>
      </c>
      <c r="K120" s="76" t="s">
        <v>40</v>
      </c>
      <c r="L120" s="77" t="s">
        <v>5</v>
      </c>
    </row>
    <row r="121" spans="1:12" ht="42.75" x14ac:dyDescent="0.2">
      <c r="A121" s="39">
        <v>1</v>
      </c>
      <c r="B121" s="40" t="s">
        <v>68</v>
      </c>
      <c r="C121" s="40"/>
      <c r="D121" s="40"/>
      <c r="E121" s="40" t="s">
        <v>10</v>
      </c>
      <c r="F121" s="61">
        <v>600</v>
      </c>
      <c r="G121" s="42"/>
      <c r="H121" s="87">
        <f t="shared" ref="H121:H123" si="64">G121*F121</f>
        <v>0</v>
      </c>
      <c r="I121" s="88"/>
      <c r="J121" s="87">
        <f t="shared" ref="J121:J123" si="65">I121*H121</f>
        <v>0</v>
      </c>
      <c r="K121" s="89">
        <f t="shared" ref="K121:K123" si="66">ROUND(L121/F121,2)</f>
        <v>0</v>
      </c>
      <c r="L121" s="90">
        <f t="shared" ref="L121:L123" si="67">J121+H121</f>
        <v>0</v>
      </c>
    </row>
    <row r="122" spans="1:12" ht="42.75" x14ac:dyDescent="0.2">
      <c r="A122" s="29">
        <v>2</v>
      </c>
      <c r="B122" s="30" t="s">
        <v>69</v>
      </c>
      <c r="C122" s="30"/>
      <c r="D122" s="30"/>
      <c r="E122" s="30" t="s">
        <v>10</v>
      </c>
      <c r="F122" s="64">
        <v>380</v>
      </c>
      <c r="G122" s="32"/>
      <c r="H122" s="78">
        <f t="shared" si="64"/>
        <v>0</v>
      </c>
      <c r="I122" s="79"/>
      <c r="J122" s="78">
        <f t="shared" si="65"/>
        <v>0</v>
      </c>
      <c r="K122" s="80">
        <f t="shared" si="66"/>
        <v>0</v>
      </c>
      <c r="L122" s="82">
        <f t="shared" si="67"/>
        <v>0</v>
      </c>
    </row>
    <row r="123" spans="1:12" ht="57.75" thickBot="1" x14ac:dyDescent="0.25">
      <c r="A123" s="33">
        <v>3</v>
      </c>
      <c r="B123" s="34" t="s">
        <v>70</v>
      </c>
      <c r="C123" s="34"/>
      <c r="D123" s="34"/>
      <c r="E123" s="34" t="s">
        <v>9</v>
      </c>
      <c r="F123" s="57">
        <v>170</v>
      </c>
      <c r="G123" s="37"/>
      <c r="H123" s="83">
        <f t="shared" si="64"/>
        <v>0</v>
      </c>
      <c r="I123" s="84"/>
      <c r="J123" s="83">
        <f t="shared" si="65"/>
        <v>0</v>
      </c>
      <c r="K123" s="85">
        <f t="shared" si="66"/>
        <v>0</v>
      </c>
      <c r="L123" s="86">
        <f t="shared" si="67"/>
        <v>0</v>
      </c>
    </row>
    <row r="124" spans="1:12" ht="30" customHeight="1" thickBot="1" x14ac:dyDescent="0.25">
      <c r="A124" s="38"/>
      <c r="B124" s="96" t="s">
        <v>46</v>
      </c>
      <c r="C124" s="63"/>
      <c r="D124" s="38"/>
      <c r="E124" s="38"/>
      <c r="F124" s="38"/>
      <c r="G124" s="2" t="s">
        <v>41</v>
      </c>
      <c r="H124" s="3">
        <f>SUM(H121:H123)</f>
        <v>0</v>
      </c>
      <c r="I124" s="4" t="s">
        <v>42</v>
      </c>
      <c r="J124" s="5">
        <f>SUM(J121:J123)</f>
        <v>0</v>
      </c>
      <c r="K124" s="6" t="s">
        <v>43</v>
      </c>
      <c r="L124" s="7">
        <f>SUM(L121:L123)</f>
        <v>0</v>
      </c>
    </row>
    <row r="125" spans="1:12" ht="15" x14ac:dyDescent="0.2">
      <c r="A125" s="38"/>
      <c r="B125" s="63"/>
      <c r="C125" s="63"/>
      <c r="D125" s="38"/>
      <c r="E125" s="38"/>
      <c r="F125" s="38"/>
      <c r="G125" s="58"/>
      <c r="H125" s="59"/>
      <c r="I125" s="38"/>
      <c r="J125" s="38"/>
      <c r="K125" s="38"/>
      <c r="L125" s="60"/>
    </row>
    <row r="126" spans="1:12" ht="15" x14ac:dyDescent="0.2">
      <c r="A126" s="38"/>
      <c r="B126" s="63"/>
      <c r="C126" s="63"/>
      <c r="D126" s="38"/>
      <c r="E126" s="38"/>
      <c r="F126" s="38"/>
      <c r="G126" s="58"/>
      <c r="H126" s="59"/>
      <c r="I126" s="38"/>
      <c r="J126" s="38"/>
      <c r="K126" s="38"/>
      <c r="L126" s="60"/>
    </row>
    <row r="127" spans="1:12" ht="15" thickBot="1" x14ac:dyDescent="0.25"/>
    <row r="128" spans="1:12" ht="15.75" thickBot="1" x14ac:dyDescent="0.25">
      <c r="A128" s="97" t="s">
        <v>30</v>
      </c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8"/>
    </row>
    <row r="129" spans="1:12" ht="77.25" thickBot="1" x14ac:dyDescent="0.25">
      <c r="A129" s="71" t="s">
        <v>0</v>
      </c>
      <c r="B129" s="72" t="s">
        <v>1</v>
      </c>
      <c r="C129" s="73" t="s">
        <v>36</v>
      </c>
      <c r="D129" s="73" t="s">
        <v>37</v>
      </c>
      <c r="E129" s="72" t="s">
        <v>2</v>
      </c>
      <c r="F129" s="74" t="s">
        <v>18</v>
      </c>
      <c r="G129" s="72" t="s">
        <v>3</v>
      </c>
      <c r="H129" s="75" t="s">
        <v>4</v>
      </c>
      <c r="I129" s="72" t="s">
        <v>38</v>
      </c>
      <c r="J129" s="76" t="s">
        <v>39</v>
      </c>
      <c r="K129" s="76" t="s">
        <v>40</v>
      </c>
      <c r="L129" s="77" t="s">
        <v>5</v>
      </c>
    </row>
    <row r="130" spans="1:12" ht="45" customHeight="1" thickBot="1" x14ac:dyDescent="0.25">
      <c r="A130" s="50">
        <v>1</v>
      </c>
      <c r="B130" s="51" t="s">
        <v>93</v>
      </c>
      <c r="C130" s="51"/>
      <c r="D130" s="51"/>
      <c r="E130" s="51" t="s">
        <v>15</v>
      </c>
      <c r="F130" s="62">
        <v>110</v>
      </c>
      <c r="G130" s="53"/>
      <c r="H130" s="91">
        <f t="shared" ref="H130" si="68">G130*F130</f>
        <v>0</v>
      </c>
      <c r="I130" s="92"/>
      <c r="J130" s="91">
        <f t="shared" ref="J130" si="69">I130*H130</f>
        <v>0</v>
      </c>
      <c r="K130" s="93">
        <f t="shared" ref="K130" si="70">ROUND(L130/F130,2)</f>
        <v>0</v>
      </c>
      <c r="L130" s="94">
        <f t="shared" ref="L130" si="71">J130+H130</f>
        <v>0</v>
      </c>
    </row>
    <row r="131" spans="1:12" ht="30" customHeight="1" thickBot="1" x14ac:dyDescent="0.25">
      <c r="A131" s="38"/>
      <c r="B131" s="96" t="s">
        <v>45</v>
      </c>
      <c r="C131" s="63"/>
      <c r="D131" s="38"/>
      <c r="E131" s="38"/>
      <c r="F131" s="38"/>
      <c r="G131" s="2" t="s">
        <v>41</v>
      </c>
      <c r="H131" s="3">
        <f>SUM(H130)</f>
        <v>0</v>
      </c>
      <c r="I131" s="4" t="s">
        <v>42</v>
      </c>
      <c r="J131" s="5">
        <f>SUM(J130)</f>
        <v>0</v>
      </c>
      <c r="K131" s="6" t="s">
        <v>43</v>
      </c>
      <c r="L131" s="7">
        <f>SUM(L130)</f>
        <v>0</v>
      </c>
    </row>
    <row r="132" spans="1:12" ht="15" x14ac:dyDescent="0.2">
      <c r="A132" s="43"/>
      <c r="B132" s="44"/>
      <c r="C132" s="44"/>
      <c r="D132" s="44"/>
      <c r="E132" s="44"/>
      <c r="F132" s="43"/>
      <c r="G132" s="46"/>
      <c r="H132" s="47"/>
      <c r="I132" s="48"/>
      <c r="J132" s="48"/>
      <c r="K132" s="48"/>
      <c r="L132" s="65"/>
    </row>
    <row r="133" spans="1:12" ht="15" x14ac:dyDescent="0.2">
      <c r="A133" s="43"/>
      <c r="B133" s="44"/>
      <c r="C133" s="44"/>
      <c r="D133" s="44"/>
      <c r="E133" s="44"/>
      <c r="F133" s="43"/>
      <c r="G133" s="46"/>
      <c r="H133" s="47"/>
      <c r="I133" s="48"/>
      <c r="J133" s="48"/>
      <c r="K133" s="48"/>
      <c r="L133" s="49"/>
    </row>
    <row r="134" spans="1:12" ht="15" thickBot="1" x14ac:dyDescent="0.25"/>
    <row r="135" spans="1:12" ht="15.75" thickBot="1" x14ac:dyDescent="0.25">
      <c r="A135" s="97" t="s">
        <v>31</v>
      </c>
      <c r="B135" s="97"/>
      <c r="C135" s="97"/>
      <c r="D135" s="97"/>
      <c r="E135" s="97"/>
      <c r="F135" s="97"/>
      <c r="G135" s="97"/>
      <c r="H135" s="97"/>
      <c r="I135" s="97"/>
      <c r="J135" s="97"/>
      <c r="K135" s="97"/>
      <c r="L135" s="98"/>
    </row>
    <row r="136" spans="1:12" ht="77.25" thickBot="1" x14ac:dyDescent="0.25">
      <c r="A136" s="71" t="s">
        <v>0</v>
      </c>
      <c r="B136" s="72" t="s">
        <v>1</v>
      </c>
      <c r="C136" s="73" t="s">
        <v>36</v>
      </c>
      <c r="D136" s="73" t="s">
        <v>37</v>
      </c>
      <c r="E136" s="72" t="s">
        <v>2</v>
      </c>
      <c r="F136" s="74" t="s">
        <v>18</v>
      </c>
      <c r="G136" s="72" t="s">
        <v>3</v>
      </c>
      <c r="H136" s="75" t="s">
        <v>4</v>
      </c>
      <c r="I136" s="72" t="s">
        <v>38</v>
      </c>
      <c r="J136" s="76" t="s">
        <v>39</v>
      </c>
      <c r="K136" s="76" t="s">
        <v>40</v>
      </c>
      <c r="L136" s="77" t="s">
        <v>5</v>
      </c>
    </row>
    <row r="137" spans="1:12" ht="29.25" thickBot="1" x14ac:dyDescent="0.25">
      <c r="A137" s="50">
        <v>1</v>
      </c>
      <c r="B137" s="51" t="s">
        <v>71</v>
      </c>
      <c r="C137" s="51"/>
      <c r="D137" s="51"/>
      <c r="E137" s="51" t="s">
        <v>6</v>
      </c>
      <c r="F137" s="52">
        <v>8000</v>
      </c>
      <c r="G137" s="53"/>
      <c r="H137" s="91">
        <f t="shared" ref="H137" si="72">G137*F137</f>
        <v>0</v>
      </c>
      <c r="I137" s="92"/>
      <c r="J137" s="91">
        <f t="shared" ref="J137" si="73">I137*H137</f>
        <v>0</v>
      </c>
      <c r="K137" s="93">
        <f t="shared" ref="K137" si="74">ROUND(L137/F137,2)</f>
        <v>0</v>
      </c>
      <c r="L137" s="94">
        <f t="shared" ref="L137" si="75">J137+H137</f>
        <v>0</v>
      </c>
    </row>
    <row r="138" spans="1:12" ht="30" customHeight="1" thickBot="1" x14ac:dyDescent="0.25">
      <c r="A138" s="38"/>
      <c r="B138" s="38"/>
      <c r="C138" s="38"/>
      <c r="D138" s="38"/>
      <c r="E138" s="38"/>
      <c r="F138" s="38"/>
      <c r="G138" s="2" t="s">
        <v>41</v>
      </c>
      <c r="H138" s="3">
        <f>SUM(H137)</f>
        <v>0</v>
      </c>
      <c r="I138" s="4" t="s">
        <v>42</v>
      </c>
      <c r="J138" s="5">
        <f>SUM(J137)</f>
        <v>0</v>
      </c>
      <c r="K138" s="6" t="s">
        <v>43</v>
      </c>
      <c r="L138" s="7">
        <f>SUM(L137)</f>
        <v>0</v>
      </c>
    </row>
    <row r="141" spans="1:12" ht="15" thickBot="1" x14ac:dyDescent="0.25"/>
    <row r="142" spans="1:12" ht="15.75" thickBot="1" x14ac:dyDescent="0.25">
      <c r="A142" s="97" t="s">
        <v>32</v>
      </c>
      <c r="B142" s="97"/>
      <c r="C142" s="97"/>
      <c r="D142" s="97"/>
      <c r="E142" s="97"/>
      <c r="F142" s="97"/>
      <c r="G142" s="97"/>
      <c r="H142" s="97"/>
      <c r="I142" s="97"/>
      <c r="J142" s="97"/>
      <c r="K142" s="97"/>
      <c r="L142" s="98"/>
    </row>
    <row r="143" spans="1:12" ht="77.25" thickBot="1" x14ac:dyDescent="0.25">
      <c r="A143" s="71" t="s">
        <v>0</v>
      </c>
      <c r="B143" s="72" t="s">
        <v>1</v>
      </c>
      <c r="C143" s="73" t="s">
        <v>36</v>
      </c>
      <c r="D143" s="73" t="s">
        <v>37</v>
      </c>
      <c r="E143" s="72" t="s">
        <v>2</v>
      </c>
      <c r="F143" s="74" t="s">
        <v>18</v>
      </c>
      <c r="G143" s="72" t="s">
        <v>3</v>
      </c>
      <c r="H143" s="75" t="s">
        <v>4</v>
      </c>
      <c r="I143" s="72" t="s">
        <v>38</v>
      </c>
      <c r="J143" s="76" t="s">
        <v>39</v>
      </c>
      <c r="K143" s="76" t="s">
        <v>40</v>
      </c>
      <c r="L143" s="77" t="s">
        <v>5</v>
      </c>
    </row>
    <row r="144" spans="1:12" ht="42.75" x14ac:dyDescent="0.2">
      <c r="A144" s="39">
        <v>1</v>
      </c>
      <c r="B144" s="40" t="s">
        <v>94</v>
      </c>
      <c r="C144" s="40"/>
      <c r="D144" s="40"/>
      <c r="E144" s="40" t="s">
        <v>16</v>
      </c>
      <c r="F144" s="66">
        <v>3000</v>
      </c>
      <c r="G144" s="42"/>
      <c r="H144" s="87">
        <f t="shared" ref="H144:H145" si="76">G144*F144</f>
        <v>0</v>
      </c>
      <c r="I144" s="88"/>
      <c r="J144" s="87">
        <f t="shared" ref="J144:J145" si="77">I144*H144</f>
        <v>0</v>
      </c>
      <c r="K144" s="89">
        <f t="shared" ref="K144:K145" si="78">ROUND(L144/F144,2)</f>
        <v>0</v>
      </c>
      <c r="L144" s="90">
        <f t="shared" ref="L144:L145" si="79">J144+H144</f>
        <v>0</v>
      </c>
    </row>
    <row r="145" spans="1:12" ht="43.5" thickBot="1" x14ac:dyDescent="0.25">
      <c r="A145" s="33">
        <v>2</v>
      </c>
      <c r="B145" s="34" t="s">
        <v>72</v>
      </c>
      <c r="C145" s="34"/>
      <c r="D145" s="34"/>
      <c r="E145" s="34" t="s">
        <v>17</v>
      </c>
      <c r="F145" s="95">
        <v>1700</v>
      </c>
      <c r="G145" s="37"/>
      <c r="H145" s="83">
        <f t="shared" si="76"/>
        <v>0</v>
      </c>
      <c r="I145" s="84"/>
      <c r="J145" s="83">
        <f t="shared" si="77"/>
        <v>0</v>
      </c>
      <c r="K145" s="85">
        <f t="shared" si="78"/>
        <v>0</v>
      </c>
      <c r="L145" s="86">
        <f t="shared" si="79"/>
        <v>0</v>
      </c>
    </row>
    <row r="146" spans="1:12" ht="30" customHeight="1" thickBot="1" x14ac:dyDescent="0.25">
      <c r="A146" s="38"/>
      <c r="B146" s="96" t="s">
        <v>47</v>
      </c>
      <c r="C146" s="63"/>
      <c r="D146" s="38"/>
      <c r="E146" s="38"/>
      <c r="F146" s="38"/>
      <c r="G146" s="2" t="s">
        <v>41</v>
      </c>
      <c r="H146" s="3">
        <f>SUM(H144:H145)</f>
        <v>0</v>
      </c>
      <c r="I146" s="4" t="s">
        <v>42</v>
      </c>
      <c r="J146" s="5">
        <f>SUM(J144:J145)</f>
        <v>0</v>
      </c>
      <c r="K146" s="6" t="s">
        <v>43</v>
      </c>
      <c r="L146" s="7">
        <f>SUM(L144:L145)</f>
        <v>0</v>
      </c>
    </row>
    <row r="147" spans="1:12" ht="15" x14ac:dyDescent="0.2">
      <c r="A147" s="38"/>
      <c r="B147" s="63"/>
      <c r="C147" s="63"/>
      <c r="D147" s="38"/>
      <c r="E147" s="38"/>
      <c r="F147" s="38"/>
      <c r="G147" s="58"/>
      <c r="H147" s="59"/>
      <c r="I147" s="38"/>
      <c r="J147" s="38"/>
      <c r="K147" s="38"/>
      <c r="L147" s="60"/>
    </row>
    <row r="148" spans="1:12" ht="15" x14ac:dyDescent="0.2">
      <c r="A148" s="38"/>
      <c r="B148" s="63"/>
      <c r="C148" s="63"/>
      <c r="D148" s="38"/>
      <c r="E148" s="38"/>
      <c r="F148" s="38"/>
      <c r="G148" s="58"/>
      <c r="H148" s="59"/>
      <c r="I148" s="38"/>
      <c r="J148" s="38"/>
      <c r="K148" s="38"/>
      <c r="L148" s="60"/>
    </row>
    <row r="149" spans="1:12" ht="15" thickBot="1" x14ac:dyDescent="0.25"/>
    <row r="150" spans="1:12" ht="15.75" thickBot="1" x14ac:dyDescent="0.25">
      <c r="A150" s="97" t="s">
        <v>33</v>
      </c>
      <c r="B150" s="97"/>
      <c r="C150" s="97"/>
      <c r="D150" s="97"/>
      <c r="E150" s="97"/>
      <c r="F150" s="97"/>
      <c r="G150" s="97"/>
      <c r="H150" s="97"/>
      <c r="I150" s="97"/>
      <c r="J150" s="97"/>
      <c r="K150" s="97"/>
      <c r="L150" s="98"/>
    </row>
    <row r="151" spans="1:12" ht="77.25" thickBot="1" x14ac:dyDescent="0.25">
      <c r="A151" s="71" t="s">
        <v>0</v>
      </c>
      <c r="B151" s="72" t="s">
        <v>1</v>
      </c>
      <c r="C151" s="73" t="s">
        <v>36</v>
      </c>
      <c r="D151" s="73" t="s">
        <v>37</v>
      </c>
      <c r="E151" s="72" t="s">
        <v>2</v>
      </c>
      <c r="F151" s="74" t="s">
        <v>18</v>
      </c>
      <c r="G151" s="72" t="s">
        <v>3</v>
      </c>
      <c r="H151" s="75" t="s">
        <v>4</v>
      </c>
      <c r="I151" s="72" t="s">
        <v>38</v>
      </c>
      <c r="J151" s="76" t="s">
        <v>39</v>
      </c>
      <c r="K151" s="76" t="s">
        <v>40</v>
      </c>
      <c r="L151" s="77" t="s">
        <v>5</v>
      </c>
    </row>
    <row r="152" spans="1:12" ht="85.5" customHeight="1" thickBot="1" x14ac:dyDescent="0.25">
      <c r="A152" s="50">
        <v>3</v>
      </c>
      <c r="B152" s="51" t="s">
        <v>95</v>
      </c>
      <c r="C152" s="51"/>
      <c r="D152" s="51"/>
      <c r="E152" s="51" t="s">
        <v>10</v>
      </c>
      <c r="F152" s="62">
        <v>500</v>
      </c>
      <c r="G152" s="53"/>
      <c r="H152" s="91">
        <f t="shared" ref="H152" si="80">G152*F152</f>
        <v>0</v>
      </c>
      <c r="I152" s="92"/>
      <c r="J152" s="91">
        <f t="shared" ref="J152" si="81">I152*H152</f>
        <v>0</v>
      </c>
      <c r="K152" s="93">
        <f t="shared" ref="K152" si="82">ROUND(L152/F152,2)</f>
        <v>0</v>
      </c>
      <c r="L152" s="94">
        <f t="shared" ref="L152" si="83">J152+H152</f>
        <v>0</v>
      </c>
    </row>
    <row r="153" spans="1:12" ht="30" customHeight="1" thickBot="1" x14ac:dyDescent="0.25">
      <c r="A153" s="38"/>
      <c r="B153" s="96" t="s">
        <v>45</v>
      </c>
      <c r="C153" s="63"/>
      <c r="D153" s="38"/>
      <c r="E153" s="38"/>
      <c r="F153" s="38"/>
      <c r="G153" s="2" t="s">
        <v>41</v>
      </c>
      <c r="H153" s="3">
        <f>SUM(H152)</f>
        <v>0</v>
      </c>
      <c r="I153" s="4" t="s">
        <v>42</v>
      </c>
      <c r="J153" s="5">
        <f>SUM(J152)</f>
        <v>0</v>
      </c>
      <c r="K153" s="6" t="s">
        <v>43</v>
      </c>
      <c r="L153" s="7">
        <f>SUM(L152)</f>
        <v>0</v>
      </c>
    </row>
  </sheetData>
  <mergeCells count="18">
    <mergeCell ref="A150:L150"/>
    <mergeCell ref="A99:L99"/>
    <mergeCell ref="A119:L119"/>
    <mergeCell ref="A56:L56"/>
    <mergeCell ref="A92:L92"/>
    <mergeCell ref="A64:L64"/>
    <mergeCell ref="A84:L84"/>
    <mergeCell ref="A71:L71"/>
    <mergeCell ref="A4:L4"/>
    <mergeCell ref="A17:L17"/>
    <mergeCell ref="A25:L25"/>
    <mergeCell ref="A33:L33"/>
    <mergeCell ref="A41:L41"/>
    <mergeCell ref="A48:L48"/>
    <mergeCell ref="A142:L142"/>
    <mergeCell ref="A106:L106"/>
    <mergeCell ref="A135:L135"/>
    <mergeCell ref="A128:L128"/>
  </mergeCells>
  <pageMargins left="0.25" right="0.25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</vt:lpstr>
      <vt:lpstr>FC!Obszar_wydruku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Pabich</dc:creator>
  <cp:lastModifiedBy>Anna Narloch-Scharnowska</cp:lastModifiedBy>
  <dcterms:created xsi:type="dcterms:W3CDTF">2025-11-06T06:56:02Z</dcterms:created>
  <dcterms:modified xsi:type="dcterms:W3CDTF">2026-01-14T11:00:51Z</dcterms:modified>
</cp:coreProperties>
</file>